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oxfordnexus-my.sharepoint.com/personal/scro3991_ox_ac_uk/Documents/Data/Publishing paper/Figure/"/>
    </mc:Choice>
  </mc:AlternateContent>
  <xr:revisionPtr revIDLastSave="16" documentId="8_{5C4199CB-64E5-4EE5-B724-DF6B506738C7}" xr6:coauthVersionLast="47" xr6:coauthVersionMax="47" xr10:uidLastSave="{BFA034DA-F725-4C77-B092-B3CD6A4F201C}"/>
  <bookViews>
    <workbookView xWindow="-120" yWindow="-120" windowWidth="29040" windowHeight="17790" activeTab="2" xr2:uid="{528AA5B6-0731-4812-A923-225B21D87AF0}"/>
  </bookViews>
  <sheets>
    <sheet name="Al2O3_50" sheetId="1" r:id="rId1"/>
    <sheet name="Al2O3_15" sheetId="3" r:id="rId2"/>
    <sheet name="Reference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3" i="2" l="1"/>
  <c r="AB4" i="2"/>
  <c r="AB5" i="2"/>
  <c r="AB6" i="2"/>
  <c r="AB7" i="2"/>
  <c r="AB8" i="2"/>
  <c r="AB2" i="2"/>
  <c r="AM17" i="3"/>
  <c r="AM3" i="3"/>
  <c r="AM4" i="3"/>
  <c r="AM5" i="3"/>
  <c r="AM6" i="3"/>
  <c r="AM7" i="3"/>
  <c r="AM8" i="3"/>
  <c r="AM9" i="3"/>
  <c r="AM10" i="3"/>
  <c r="AM11" i="3"/>
  <c r="AM12" i="3"/>
  <c r="AM13" i="3"/>
  <c r="AM14" i="3"/>
  <c r="AM15" i="3"/>
  <c r="AM16" i="3"/>
  <c r="AM2" i="3"/>
  <c r="Y16" i="1"/>
  <c r="AC16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AI4" i="3"/>
  <c r="AI5" i="3"/>
  <c r="AI6" i="3"/>
  <c r="AI7" i="3"/>
  <c r="AI8" i="3"/>
  <c r="AI9" i="3"/>
  <c r="AI10" i="3"/>
  <c r="AI11" i="3"/>
  <c r="AI12" i="3"/>
  <c r="AI13" i="3"/>
  <c r="AI14" i="3"/>
  <c r="AI15" i="3"/>
  <c r="AI16" i="3"/>
  <c r="AI17" i="3"/>
  <c r="AI3" i="3"/>
  <c r="AJ4" i="3"/>
  <c r="AJ5" i="3"/>
  <c r="AJ6" i="3"/>
  <c r="AJ7" i="3"/>
  <c r="AJ8" i="3"/>
  <c r="AJ9" i="3"/>
  <c r="AJ10" i="3"/>
  <c r="AJ11" i="3"/>
  <c r="AJ12" i="3"/>
  <c r="AJ13" i="3"/>
  <c r="AJ14" i="3"/>
  <c r="AJ15" i="3"/>
  <c r="AJ16" i="3"/>
  <c r="AJ17" i="3"/>
  <c r="AJ3" i="3"/>
  <c r="AJ2" i="3"/>
  <c r="AI2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R7" i="3"/>
  <c r="S7" i="3"/>
  <c r="T7" i="3"/>
  <c r="U7" i="3"/>
  <c r="V7" i="3"/>
  <c r="W7" i="3"/>
  <c r="X7" i="3"/>
  <c r="Y7" i="3"/>
  <c r="Z7" i="3"/>
  <c r="AA7" i="3"/>
  <c r="AB7" i="3"/>
  <c r="AC7" i="3"/>
  <c r="AD7" i="3"/>
  <c r="AE7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R10" i="3"/>
  <c r="S10" i="3"/>
  <c r="T10" i="3"/>
  <c r="U10" i="3"/>
  <c r="V10" i="3"/>
  <c r="W10" i="3"/>
  <c r="X10" i="3"/>
  <c r="Y10" i="3"/>
  <c r="Z10" i="3"/>
  <c r="AA10" i="3"/>
  <c r="R11" i="3"/>
  <c r="S11" i="3"/>
  <c r="T11" i="3"/>
  <c r="U11" i="3"/>
  <c r="V11" i="3"/>
  <c r="W11" i="3"/>
  <c r="X11" i="3"/>
  <c r="Y11" i="3"/>
  <c r="Z11" i="3"/>
  <c r="AA11" i="3"/>
  <c r="R12" i="3"/>
  <c r="S12" i="3"/>
  <c r="T12" i="3"/>
  <c r="U12" i="3"/>
  <c r="V12" i="3"/>
  <c r="W12" i="3"/>
  <c r="X12" i="3"/>
  <c r="Y12" i="3"/>
  <c r="Z12" i="3"/>
  <c r="AA12" i="3"/>
  <c r="R13" i="3"/>
  <c r="S13" i="3"/>
  <c r="T13" i="3"/>
  <c r="U13" i="3"/>
  <c r="V13" i="3"/>
  <c r="W13" i="3"/>
  <c r="X13" i="3"/>
  <c r="Y13" i="3"/>
  <c r="Z13" i="3"/>
  <c r="AA13" i="3"/>
  <c r="R14" i="3"/>
  <c r="S14" i="3"/>
  <c r="T14" i="3"/>
  <c r="U14" i="3"/>
  <c r="V14" i="3"/>
  <c r="W14" i="3"/>
  <c r="X14" i="3"/>
  <c r="Y14" i="3"/>
  <c r="Z14" i="3"/>
  <c r="AA14" i="3"/>
  <c r="R15" i="3"/>
  <c r="S15" i="3"/>
  <c r="T15" i="3"/>
  <c r="U15" i="3"/>
  <c r="V15" i="3"/>
  <c r="W15" i="3"/>
  <c r="X15" i="3"/>
  <c r="R16" i="3"/>
  <c r="S16" i="3"/>
  <c r="T16" i="3"/>
  <c r="U16" i="3"/>
  <c r="V16" i="3"/>
  <c r="R17" i="3"/>
  <c r="S17" i="3"/>
  <c r="T17" i="3"/>
  <c r="U17" i="3"/>
  <c r="AD2" i="3"/>
  <c r="AE2" i="3"/>
  <c r="S2" i="3"/>
  <c r="T2" i="3"/>
  <c r="U2" i="3"/>
  <c r="V2" i="3"/>
  <c r="W2" i="3"/>
  <c r="X2" i="3"/>
  <c r="Y2" i="3"/>
  <c r="Z2" i="3"/>
  <c r="AA2" i="3"/>
  <c r="AB2" i="3"/>
  <c r="AC2" i="3"/>
  <c r="R2" i="3"/>
  <c r="N5" i="2"/>
  <c r="N4" i="2"/>
  <c r="M4" i="2"/>
  <c r="M3" i="2"/>
  <c r="N3" i="2"/>
  <c r="O3" i="2"/>
  <c r="P3" i="2"/>
  <c r="Q3" i="2"/>
  <c r="R3" i="2"/>
  <c r="S3" i="2"/>
  <c r="T3" i="2"/>
  <c r="U3" i="2"/>
  <c r="V3" i="2"/>
  <c r="O4" i="2"/>
  <c r="P4" i="2"/>
  <c r="Q4" i="2"/>
  <c r="R4" i="2"/>
  <c r="S4" i="2"/>
  <c r="T4" i="2"/>
  <c r="U4" i="2"/>
  <c r="V4" i="2"/>
  <c r="M5" i="2"/>
  <c r="O5" i="2"/>
  <c r="P5" i="2"/>
  <c r="Q5" i="2"/>
  <c r="R5" i="2"/>
  <c r="S5" i="2"/>
  <c r="T5" i="2"/>
  <c r="U5" i="2"/>
  <c r="V5" i="2"/>
  <c r="M6" i="2"/>
  <c r="N6" i="2"/>
  <c r="O6" i="2"/>
  <c r="P6" i="2"/>
  <c r="Q6" i="2"/>
  <c r="U6" i="2"/>
  <c r="V6" i="2"/>
  <c r="M7" i="2"/>
  <c r="N7" i="2"/>
  <c r="O7" i="2"/>
  <c r="P7" i="2"/>
  <c r="Q7" i="2"/>
  <c r="M8" i="2"/>
  <c r="N8" i="2"/>
  <c r="O8" i="2"/>
  <c r="P8" i="2"/>
  <c r="Q8" i="2"/>
  <c r="N2" i="2"/>
  <c r="O2" i="2"/>
  <c r="P2" i="2"/>
  <c r="Q2" i="2"/>
  <c r="R2" i="2"/>
  <c r="S2" i="2"/>
  <c r="T2" i="2"/>
  <c r="U2" i="2"/>
  <c r="V2" i="2"/>
  <c r="M2" i="2"/>
  <c r="Z14" i="1"/>
  <c r="M3" i="1"/>
  <c r="N3" i="1"/>
  <c r="O3" i="1"/>
  <c r="P3" i="1"/>
  <c r="Q3" i="1"/>
  <c r="R3" i="1"/>
  <c r="S3" i="1"/>
  <c r="T3" i="1"/>
  <c r="U3" i="1"/>
  <c r="M4" i="1"/>
  <c r="N4" i="1"/>
  <c r="O4" i="1"/>
  <c r="Z4" i="1" s="1"/>
  <c r="P4" i="1"/>
  <c r="Q4" i="1"/>
  <c r="R4" i="1"/>
  <c r="S4" i="1"/>
  <c r="T4" i="1"/>
  <c r="U4" i="1"/>
  <c r="M5" i="1"/>
  <c r="N5" i="1"/>
  <c r="O5" i="1"/>
  <c r="Z5" i="1" s="1"/>
  <c r="P5" i="1"/>
  <c r="Q5" i="1"/>
  <c r="R5" i="1"/>
  <c r="S5" i="1"/>
  <c r="T5" i="1"/>
  <c r="U5" i="1"/>
  <c r="M6" i="1"/>
  <c r="N6" i="1"/>
  <c r="O6" i="1"/>
  <c r="Z6" i="1" s="1"/>
  <c r="P6" i="1"/>
  <c r="Q6" i="1"/>
  <c r="R6" i="1"/>
  <c r="S6" i="1"/>
  <c r="T6" i="1"/>
  <c r="U6" i="1"/>
  <c r="M7" i="1"/>
  <c r="Z7" i="1" s="1"/>
  <c r="N7" i="1"/>
  <c r="O7" i="1"/>
  <c r="P7" i="1"/>
  <c r="R7" i="1"/>
  <c r="S7" i="1"/>
  <c r="M8" i="1"/>
  <c r="N8" i="1"/>
  <c r="Z8" i="1" s="1"/>
  <c r="O8" i="1"/>
  <c r="P8" i="1"/>
  <c r="R8" i="1"/>
  <c r="S8" i="1"/>
  <c r="M9" i="1"/>
  <c r="Z9" i="1" s="1"/>
  <c r="N9" i="1"/>
  <c r="O9" i="1"/>
  <c r="P9" i="1"/>
  <c r="R9" i="1"/>
  <c r="S9" i="1"/>
  <c r="M10" i="1"/>
  <c r="Z10" i="1" s="1"/>
  <c r="N10" i="1"/>
  <c r="O10" i="1"/>
  <c r="P10" i="1"/>
  <c r="R10" i="1"/>
  <c r="S10" i="1"/>
  <c r="M11" i="1"/>
  <c r="N11" i="1"/>
  <c r="O11" i="1"/>
  <c r="P11" i="1"/>
  <c r="R11" i="1"/>
  <c r="M12" i="1"/>
  <c r="N12" i="1"/>
  <c r="O12" i="1"/>
  <c r="Z12" i="1" s="1"/>
  <c r="P12" i="1"/>
  <c r="M13" i="1"/>
  <c r="Z13" i="1" s="1"/>
  <c r="N13" i="1"/>
  <c r="O13" i="1"/>
  <c r="P13" i="1"/>
  <c r="M14" i="1"/>
  <c r="N14" i="1"/>
  <c r="O14" i="1"/>
  <c r="P14" i="1"/>
  <c r="M15" i="1"/>
  <c r="Z15" i="1" s="1"/>
  <c r="N15" i="1"/>
  <c r="O15" i="1"/>
  <c r="M16" i="1"/>
  <c r="Z16" i="1" s="1"/>
  <c r="N16" i="1"/>
  <c r="O16" i="1"/>
  <c r="N2" i="1"/>
  <c r="O2" i="1"/>
  <c r="P2" i="1"/>
  <c r="Q2" i="1"/>
  <c r="R2" i="1"/>
  <c r="S2" i="1"/>
  <c r="T2" i="1"/>
  <c r="U2" i="1"/>
  <c r="M2" i="1"/>
  <c r="Z11" i="1" l="1"/>
  <c r="Z3" i="1"/>
  <c r="Y6" i="2"/>
  <c r="Y8" i="2"/>
  <c r="Z3" i="2"/>
  <c r="Y5" i="2"/>
  <c r="Y7" i="2"/>
  <c r="Z6" i="2"/>
  <c r="Y4" i="2"/>
  <c r="Z4" i="2"/>
  <c r="Z8" i="2"/>
  <c r="Z7" i="2"/>
  <c r="Z5" i="2"/>
  <c r="Y3" i="2"/>
</calcChain>
</file>

<file path=xl/sharedStrings.xml><?xml version="1.0" encoding="utf-8"?>
<sst xmlns="http://schemas.openxmlformats.org/spreadsheetml/2006/main" count="21" uniqueCount="6">
  <si>
    <t>Time</t>
  </si>
  <si>
    <t>Normalised</t>
  </si>
  <si>
    <t>Errorbar</t>
  </si>
  <si>
    <t>Mean</t>
  </si>
  <si>
    <t>Stand.deviation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</si>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</sst>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9798528705038632E-2"/>
          <c:y val="8.4391736801836273E-2"/>
          <c:w val="0.89006062622453885"/>
          <c:h val="0.77980046870575759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Al2O3_50!$L$2:$L$16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19</c:v>
                </c:pt>
                <c:pt idx="5">
                  <c:v>21</c:v>
                </c:pt>
                <c:pt idx="6">
                  <c:v>23</c:v>
                </c:pt>
                <c:pt idx="7">
                  <c:v>26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72</c:v>
                </c:pt>
                <c:pt idx="12">
                  <c:v>88</c:v>
                </c:pt>
                <c:pt idx="13">
                  <c:v>94</c:v>
                </c:pt>
                <c:pt idx="14">
                  <c:v>114</c:v>
                </c:pt>
              </c:numCache>
            </c:numRef>
          </c:xVal>
          <c:yVal>
            <c:numRef>
              <c:f>Al2O3_50!$M$2:$M$16</c:f>
              <c:numCache>
                <c:formatCode>General</c:formatCode>
                <c:ptCount val="15"/>
                <c:pt idx="0">
                  <c:v>1</c:v>
                </c:pt>
                <c:pt idx="1">
                  <c:v>0.83622244642147425</c:v>
                </c:pt>
                <c:pt idx="2">
                  <c:v>0.78659266790388238</c:v>
                </c:pt>
                <c:pt idx="3">
                  <c:v>0.69877507849684162</c:v>
                </c:pt>
                <c:pt idx="4">
                  <c:v>0.42559891447665849</c:v>
                </c:pt>
                <c:pt idx="5">
                  <c:v>0.37557949760720422</c:v>
                </c:pt>
                <c:pt idx="6">
                  <c:v>0.36819263095653937</c:v>
                </c:pt>
                <c:pt idx="7">
                  <c:v>0.35217908012824894</c:v>
                </c:pt>
                <c:pt idx="8">
                  <c:v>0.30239123463319029</c:v>
                </c:pt>
                <c:pt idx="9">
                  <c:v>0.28410685327676749</c:v>
                </c:pt>
                <c:pt idx="10">
                  <c:v>0.24583968365789102</c:v>
                </c:pt>
                <c:pt idx="11">
                  <c:v>6.2316117042417239E-4</c:v>
                </c:pt>
                <c:pt idx="12">
                  <c:v>0.18974216869194047</c:v>
                </c:pt>
                <c:pt idx="13">
                  <c:v>0.13297986174668563</c:v>
                </c:pt>
                <c:pt idx="14">
                  <c:v>0.11682710790120229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E65-4B52-B848-8C54352FF8B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Al2O3_50!$L$2:$L$16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19</c:v>
                </c:pt>
                <c:pt idx="5">
                  <c:v>21</c:v>
                </c:pt>
                <c:pt idx="6">
                  <c:v>23</c:v>
                </c:pt>
                <c:pt idx="7">
                  <c:v>26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72</c:v>
                </c:pt>
                <c:pt idx="12">
                  <c:v>88</c:v>
                </c:pt>
                <c:pt idx="13">
                  <c:v>94</c:v>
                </c:pt>
                <c:pt idx="14">
                  <c:v>114</c:v>
                </c:pt>
              </c:numCache>
            </c:numRef>
          </c:xVal>
          <c:yVal>
            <c:numRef>
              <c:f>Al2O3_50!$N$2:$N$16</c:f>
              <c:numCache>
                <c:formatCode>General</c:formatCode>
                <c:ptCount val="15"/>
                <c:pt idx="0">
                  <c:v>1</c:v>
                </c:pt>
                <c:pt idx="1">
                  <c:v>0.87593622368525448</c:v>
                </c:pt>
                <c:pt idx="2">
                  <c:v>0.81214548406280607</c:v>
                </c:pt>
                <c:pt idx="3">
                  <c:v>0.76045524911434537</c:v>
                </c:pt>
                <c:pt idx="4">
                  <c:v>0.53852130587099045</c:v>
                </c:pt>
                <c:pt idx="5">
                  <c:v>0.48006318096073619</c:v>
                </c:pt>
                <c:pt idx="6">
                  <c:v>0.49235711012016581</c:v>
                </c:pt>
                <c:pt idx="7">
                  <c:v>0.44317942645378178</c:v>
                </c:pt>
                <c:pt idx="8">
                  <c:v>0.35402713057070717</c:v>
                </c:pt>
                <c:pt idx="9">
                  <c:v>0.30310338112557317</c:v>
                </c:pt>
                <c:pt idx="10">
                  <c:v>0.28985150900604079</c:v>
                </c:pt>
                <c:pt idx="11">
                  <c:v>9.5684142405007264E-2</c:v>
                </c:pt>
                <c:pt idx="12">
                  <c:v>0.10665753965365871</c:v>
                </c:pt>
                <c:pt idx="13">
                  <c:v>6.6113144800192522E-2</c:v>
                </c:pt>
                <c:pt idx="14">
                  <c:v>5.3672999843293386E-2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E65-4B52-B848-8C54352FF8B5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Al2O3_50!$L$2:$L$16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19</c:v>
                </c:pt>
                <c:pt idx="5">
                  <c:v>21</c:v>
                </c:pt>
                <c:pt idx="6">
                  <c:v>23</c:v>
                </c:pt>
                <c:pt idx="7">
                  <c:v>26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72</c:v>
                </c:pt>
                <c:pt idx="12">
                  <c:v>88</c:v>
                </c:pt>
                <c:pt idx="13">
                  <c:v>94</c:v>
                </c:pt>
                <c:pt idx="14">
                  <c:v>114</c:v>
                </c:pt>
              </c:numCache>
            </c:numRef>
          </c:xVal>
          <c:yVal>
            <c:numRef>
              <c:f>Al2O3_50!$O$2:$O$16</c:f>
              <c:numCache>
                <c:formatCode>General</c:formatCode>
                <c:ptCount val="15"/>
                <c:pt idx="0">
                  <c:v>1</c:v>
                </c:pt>
                <c:pt idx="1">
                  <c:v>0.82184724132215858</c:v>
                </c:pt>
                <c:pt idx="2">
                  <c:v>0.74618653639532417</c:v>
                </c:pt>
                <c:pt idx="3">
                  <c:v>0.67583079657026646</c:v>
                </c:pt>
                <c:pt idx="4">
                  <c:v>0.44951100252321802</c:v>
                </c:pt>
                <c:pt idx="5">
                  <c:v>0.42034009369758629</c:v>
                </c:pt>
                <c:pt idx="6">
                  <c:v>0.40246639282210706</c:v>
                </c:pt>
                <c:pt idx="7">
                  <c:v>0.37868107944841162</c:v>
                </c:pt>
                <c:pt idx="8">
                  <c:v>0.32234734147017285</c:v>
                </c:pt>
                <c:pt idx="9">
                  <c:v>0.36228432181236547</c:v>
                </c:pt>
                <c:pt idx="10">
                  <c:v>0.31471433498838858</c:v>
                </c:pt>
                <c:pt idx="11">
                  <c:v>5.2537712286593547E-4</c:v>
                </c:pt>
                <c:pt idx="12">
                  <c:v>0.18451743695314546</c:v>
                </c:pt>
                <c:pt idx="13">
                  <c:v>0.11047701811047253</c:v>
                </c:pt>
                <c:pt idx="14">
                  <c:v>8.7593356827054936E-2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E65-4B52-B848-8C54352FF8B5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Al2O3_50!$L$2:$L$16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19</c:v>
                </c:pt>
                <c:pt idx="5">
                  <c:v>21</c:v>
                </c:pt>
                <c:pt idx="6">
                  <c:v>23</c:v>
                </c:pt>
                <c:pt idx="7">
                  <c:v>26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72</c:v>
                </c:pt>
                <c:pt idx="12">
                  <c:v>88</c:v>
                </c:pt>
                <c:pt idx="13">
                  <c:v>94</c:v>
                </c:pt>
                <c:pt idx="14">
                  <c:v>114</c:v>
                </c:pt>
              </c:numCache>
            </c:numRef>
          </c:xVal>
          <c:yVal>
            <c:numRef>
              <c:f>Al2O3_50!$P$2:$P$16</c:f>
              <c:numCache>
                <c:formatCode>General</c:formatCode>
                <c:ptCount val="15"/>
                <c:pt idx="0">
                  <c:v>1</c:v>
                </c:pt>
                <c:pt idx="1">
                  <c:v>0.98628391002708449</c:v>
                </c:pt>
                <c:pt idx="2">
                  <c:v>0.60156491105320098</c:v>
                </c:pt>
                <c:pt idx="3">
                  <c:v>0.61262156582464211</c:v>
                </c:pt>
                <c:pt idx="4">
                  <c:v>0.4315148084972687</c:v>
                </c:pt>
                <c:pt idx="5">
                  <c:v>0.42712958145369828</c:v>
                </c:pt>
                <c:pt idx="6">
                  <c:v>0.38614286080357951</c:v>
                </c:pt>
                <c:pt idx="7">
                  <c:v>0.39781785932735342</c:v>
                </c:pt>
                <c:pt idx="8">
                  <c:v>0.20307634372782177</c:v>
                </c:pt>
                <c:pt idx="9">
                  <c:v>0.25290705123562907</c:v>
                </c:pt>
                <c:pt idx="10">
                  <c:v>0.24188047805213916</c:v>
                </c:pt>
                <c:pt idx="11">
                  <c:v>0.45677999997771734</c:v>
                </c:pt>
                <c:pt idx="12">
                  <c:v>3.6732961287224572E-2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E65-4B52-B848-8C54352FF8B5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Al2O3_50!$L$2:$L$16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19</c:v>
                </c:pt>
                <c:pt idx="5">
                  <c:v>21</c:v>
                </c:pt>
                <c:pt idx="6">
                  <c:v>23</c:v>
                </c:pt>
                <c:pt idx="7">
                  <c:v>26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72</c:v>
                </c:pt>
                <c:pt idx="12">
                  <c:v>88</c:v>
                </c:pt>
                <c:pt idx="13">
                  <c:v>94</c:v>
                </c:pt>
                <c:pt idx="14">
                  <c:v>114</c:v>
                </c:pt>
              </c:numCache>
            </c:numRef>
          </c:xVal>
          <c:yVal>
            <c:numRef>
              <c:f>Al2O3_50!#REF!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E65-4B52-B848-8C54352FF8B5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Al2O3_50!$L$2:$L$16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19</c:v>
                </c:pt>
                <c:pt idx="5">
                  <c:v>21</c:v>
                </c:pt>
                <c:pt idx="6">
                  <c:v>23</c:v>
                </c:pt>
                <c:pt idx="7">
                  <c:v>26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72</c:v>
                </c:pt>
                <c:pt idx="12">
                  <c:v>88</c:v>
                </c:pt>
                <c:pt idx="13">
                  <c:v>94</c:v>
                </c:pt>
                <c:pt idx="14">
                  <c:v>114</c:v>
                </c:pt>
              </c:numCache>
            </c:numRef>
          </c:xVal>
          <c:yVal>
            <c:numRef>
              <c:f>Al2O3_50!#REF!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DE65-4B52-B848-8C54352FF8B5}"/>
            </c:ext>
          </c:extLst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Al2O3_50!$L$2:$L$16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19</c:v>
                </c:pt>
                <c:pt idx="5">
                  <c:v>21</c:v>
                </c:pt>
                <c:pt idx="6">
                  <c:v>23</c:v>
                </c:pt>
                <c:pt idx="7">
                  <c:v>26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72</c:v>
                </c:pt>
                <c:pt idx="12">
                  <c:v>88</c:v>
                </c:pt>
                <c:pt idx="13">
                  <c:v>94</c:v>
                </c:pt>
                <c:pt idx="14">
                  <c:v>114</c:v>
                </c:pt>
              </c:numCache>
            </c:numRef>
          </c:xVal>
          <c:yVal>
            <c:numRef>
              <c:f>Al2O3_50!$Q$2:$Q$16</c:f>
              <c:numCache>
                <c:formatCode>General</c:formatCode>
                <c:ptCount val="15"/>
                <c:pt idx="0">
                  <c:v>1</c:v>
                </c:pt>
                <c:pt idx="1">
                  <c:v>1.4013369616023124</c:v>
                </c:pt>
                <c:pt idx="2">
                  <c:v>0.89519209588945425</c:v>
                </c:pt>
                <c:pt idx="3">
                  <c:v>0.70339706980567451</c:v>
                </c:pt>
                <c:pt idx="4">
                  <c:v>9.4634961398155054E-2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DE65-4B52-B848-8C54352FF8B5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Al2O3_50!$L$2:$L$16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19</c:v>
                </c:pt>
                <c:pt idx="5">
                  <c:v>21</c:v>
                </c:pt>
                <c:pt idx="6">
                  <c:v>23</c:v>
                </c:pt>
                <c:pt idx="7">
                  <c:v>26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72</c:v>
                </c:pt>
                <c:pt idx="12">
                  <c:v>88</c:v>
                </c:pt>
                <c:pt idx="13">
                  <c:v>94</c:v>
                </c:pt>
                <c:pt idx="14">
                  <c:v>114</c:v>
                </c:pt>
              </c:numCache>
            </c:numRef>
          </c:xVal>
          <c:yVal>
            <c:numRef>
              <c:f>Al2O3_50!$R$2:$R$17</c:f>
              <c:numCache>
                <c:formatCode>General</c:formatCode>
                <c:ptCount val="16"/>
                <c:pt idx="0">
                  <c:v>1</c:v>
                </c:pt>
                <c:pt idx="1">
                  <c:v>1.3244478665812993</c:v>
                </c:pt>
                <c:pt idx="2">
                  <c:v>0.95667742128968991</c:v>
                </c:pt>
                <c:pt idx="3">
                  <c:v>1.0396637750540172</c:v>
                </c:pt>
                <c:pt idx="4">
                  <c:v>0.39953354786783668</c:v>
                </c:pt>
                <c:pt idx="5">
                  <c:v>0.36911233210722261</c:v>
                </c:pt>
                <c:pt idx="6">
                  <c:v>0.29292608044904389</c:v>
                </c:pt>
                <c:pt idx="7">
                  <c:v>0.29771056254629302</c:v>
                </c:pt>
                <c:pt idx="8">
                  <c:v>6.1811881975335506E-2</c:v>
                </c:pt>
                <c:pt idx="9">
                  <c:v>3.6233733807038905E-2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DE65-4B52-B848-8C54352FF8B5}"/>
            </c:ext>
          </c:extLst>
        </c:ser>
        <c:ser>
          <c:idx val="8"/>
          <c:order val="8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Al2O3_50!$L$2:$L$16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19</c:v>
                </c:pt>
                <c:pt idx="5">
                  <c:v>21</c:v>
                </c:pt>
                <c:pt idx="6">
                  <c:v>23</c:v>
                </c:pt>
                <c:pt idx="7">
                  <c:v>26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72</c:v>
                </c:pt>
                <c:pt idx="12">
                  <c:v>88</c:v>
                </c:pt>
                <c:pt idx="13">
                  <c:v>94</c:v>
                </c:pt>
                <c:pt idx="14">
                  <c:v>114</c:v>
                </c:pt>
              </c:numCache>
            </c:numRef>
          </c:xVal>
          <c:yVal>
            <c:numRef>
              <c:f>Al2O3_50!#REF!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DE65-4B52-B848-8C54352FF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9784448"/>
        <c:axId val="709799008"/>
      </c:scatterChart>
      <c:valAx>
        <c:axId val="709784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799008"/>
        <c:crosses val="autoZero"/>
        <c:crossBetween val="midCat"/>
      </c:valAx>
      <c:valAx>
        <c:axId val="70979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784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16</xdr:row>
      <xdr:rowOff>121920</xdr:rowOff>
    </xdr:from>
    <xdr:to>
      <xdr:col>22</xdr:col>
      <xdr:colOff>394335</xdr:colOff>
      <xdr:row>52</xdr:row>
      <xdr:rowOff>45721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92DCBF-73BE-006B-CC85-29694BC7A0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8DC1A-0DA7-4721-96F8-BDB3BEB2E991}">
  <dimension ref="A1:AC17"/>
  <sheetViews>
    <sheetView zoomScale="85" zoomScaleNormal="85" workbookViewId="0">
      <selection activeCell="AC2" sqref="AC2:AC16"/>
    </sheetView>
  </sheetViews>
  <sheetFormatPr defaultRowHeight="15" x14ac:dyDescent="0.25"/>
  <cols>
    <col min="20" max="21" width="11" bestFit="1" customWidth="1"/>
    <col min="25" max="25" width="10" bestFit="1" customWidth="1"/>
  </cols>
  <sheetData>
    <row r="1" spans="1:29" x14ac:dyDescent="0.25">
      <c r="A1" t="s">
        <v>0</v>
      </c>
      <c r="L1" t="s">
        <v>1</v>
      </c>
      <c r="W1" t="s">
        <v>2</v>
      </c>
      <c r="X1" t="s">
        <v>0</v>
      </c>
      <c r="Y1" t="s">
        <v>3</v>
      </c>
      <c r="Z1" t="s">
        <v>4</v>
      </c>
      <c r="AC1" t="s">
        <v>5</v>
      </c>
    </row>
    <row r="2" spans="1:29" x14ac:dyDescent="0.25">
      <c r="A2">
        <v>0</v>
      </c>
      <c r="B2">
        <v>15.37323</v>
      </c>
      <c r="C2">
        <v>15.251429999999999</v>
      </c>
      <c r="D2">
        <v>15.62687</v>
      </c>
      <c r="E2">
        <v>8.9755900000000004</v>
      </c>
      <c r="F2">
        <v>7.4452400000000001</v>
      </c>
      <c r="G2">
        <v>7.1690100000000001</v>
      </c>
      <c r="H2">
        <v>13.41868</v>
      </c>
      <c r="I2">
        <v>11.64645</v>
      </c>
      <c r="J2">
        <v>7.1869300000000003</v>
      </c>
      <c r="L2">
        <v>0</v>
      </c>
      <c r="M2">
        <f t="shared" ref="M2:U6" si="0">B2/B$2</f>
        <v>1</v>
      </c>
      <c r="N2">
        <f t="shared" si="0"/>
        <v>1</v>
      </c>
      <c r="O2">
        <f t="shared" si="0"/>
        <v>1</v>
      </c>
      <c r="P2">
        <f t="shared" si="0"/>
        <v>1</v>
      </c>
      <c r="Q2">
        <f t="shared" si="0"/>
        <v>1</v>
      </c>
      <c r="R2">
        <f t="shared" si="0"/>
        <v>1</v>
      </c>
      <c r="S2">
        <f t="shared" si="0"/>
        <v>1</v>
      </c>
      <c r="T2">
        <f t="shared" si="0"/>
        <v>1</v>
      </c>
      <c r="U2">
        <f t="shared" si="0"/>
        <v>1</v>
      </c>
      <c r="X2">
        <v>0</v>
      </c>
      <c r="Y2">
        <v>1</v>
      </c>
      <c r="Z2">
        <v>0</v>
      </c>
      <c r="AC2">
        <f>AVERAGE(B2:G2)</f>
        <v>11.640228333333333</v>
      </c>
    </row>
    <row r="3" spans="1:29" x14ac:dyDescent="0.25">
      <c r="A3">
        <v>2</v>
      </c>
      <c r="B3">
        <v>12.85544</v>
      </c>
      <c r="C3">
        <v>13.35928</v>
      </c>
      <c r="D3">
        <v>12.8429</v>
      </c>
      <c r="E3">
        <v>8.8524799999999999</v>
      </c>
      <c r="F3">
        <v>10.43329</v>
      </c>
      <c r="G3">
        <v>9.49498</v>
      </c>
      <c r="H3">
        <v>11.72195</v>
      </c>
      <c r="I3">
        <v>9.4650700000000008</v>
      </c>
      <c r="J3">
        <v>10.135809999999999</v>
      </c>
      <c r="L3">
        <v>2</v>
      </c>
      <c r="M3">
        <f t="shared" si="0"/>
        <v>0.83622244642147425</v>
      </c>
      <c r="N3">
        <f t="shared" si="0"/>
        <v>0.87593622368525448</v>
      </c>
      <c r="O3">
        <f t="shared" si="0"/>
        <v>0.82184724132215858</v>
      </c>
      <c r="P3">
        <f t="shared" si="0"/>
        <v>0.98628391002708449</v>
      </c>
      <c r="Q3">
        <f t="shared" si="0"/>
        <v>1.4013369616023124</v>
      </c>
      <c r="R3">
        <f t="shared" si="0"/>
        <v>1.3244478665812993</v>
      </c>
      <c r="S3">
        <f t="shared" si="0"/>
        <v>0.87355462683363783</v>
      </c>
      <c r="T3">
        <f t="shared" si="0"/>
        <v>0.81270000729836134</v>
      </c>
      <c r="U3">
        <f t="shared" si="0"/>
        <v>1.4103114960073353</v>
      </c>
      <c r="X3">
        <v>2</v>
      </c>
      <c r="Y3">
        <f>AVERAGE(M3:R3)</f>
        <v>1.0410124416065973</v>
      </c>
      <c r="Z3">
        <f t="shared" ref="Z3:Z4" si="1">_xlfn.STDEV.S(M3:R3)</f>
        <v>0.2570552846671072</v>
      </c>
      <c r="AC3">
        <f t="shared" ref="AC3:AC17" si="2">AVERAGE(B3:G3)</f>
        <v>11.306395</v>
      </c>
    </row>
    <row r="4" spans="1:29" x14ac:dyDescent="0.25">
      <c r="A4">
        <v>4</v>
      </c>
      <c r="B4">
        <v>12.09247</v>
      </c>
      <c r="C4">
        <v>12.386380000000001</v>
      </c>
      <c r="D4">
        <v>11.66056</v>
      </c>
      <c r="E4">
        <v>5.3994</v>
      </c>
      <c r="F4">
        <v>6.6649200000000004</v>
      </c>
      <c r="G4">
        <v>6.8584300000000002</v>
      </c>
      <c r="H4">
        <v>10.112579999999999</v>
      </c>
      <c r="I4">
        <v>5.5718800000000002</v>
      </c>
      <c r="J4">
        <v>7.75298</v>
      </c>
      <c r="L4">
        <v>4</v>
      </c>
      <c r="M4">
        <f t="shared" si="0"/>
        <v>0.78659266790388238</v>
      </c>
      <c r="N4">
        <f t="shared" si="0"/>
        <v>0.81214548406280607</v>
      </c>
      <c r="O4">
        <f t="shared" si="0"/>
        <v>0.74618653639532417</v>
      </c>
      <c r="P4">
        <f t="shared" si="0"/>
        <v>0.60156491105320098</v>
      </c>
      <c r="Q4">
        <f t="shared" si="0"/>
        <v>0.89519209588945425</v>
      </c>
      <c r="R4">
        <f t="shared" si="0"/>
        <v>0.95667742128968991</v>
      </c>
      <c r="S4">
        <f t="shared" si="0"/>
        <v>0.75361958106162452</v>
      </c>
      <c r="T4">
        <f t="shared" si="0"/>
        <v>0.47841874562634967</v>
      </c>
      <c r="U4">
        <f t="shared" si="0"/>
        <v>1.0787610287007108</v>
      </c>
      <c r="X4">
        <v>4</v>
      </c>
      <c r="Y4">
        <f t="shared" ref="Y4:Y16" si="3">AVERAGE(M4:R4)</f>
        <v>0.79972651943239292</v>
      </c>
      <c r="Z4">
        <f t="shared" si="1"/>
        <v>0.12345731524668781</v>
      </c>
      <c r="AC4">
        <f t="shared" si="2"/>
        <v>9.1770266666666664</v>
      </c>
    </row>
    <row r="5" spans="1:29" x14ac:dyDescent="0.25">
      <c r="A5">
        <v>6</v>
      </c>
      <c r="B5">
        <v>10.742430000000001</v>
      </c>
      <c r="C5">
        <v>11.59803</v>
      </c>
      <c r="D5">
        <v>10.561120000000001</v>
      </c>
      <c r="E5">
        <v>5.49864</v>
      </c>
      <c r="F5">
        <v>5.2369599999999998</v>
      </c>
      <c r="G5">
        <v>7.45336</v>
      </c>
      <c r="H5">
        <v>8.1419300000000003</v>
      </c>
      <c r="I5">
        <v>3.3736000000000002</v>
      </c>
      <c r="J5">
        <v>5.63171</v>
      </c>
      <c r="L5">
        <v>6</v>
      </c>
      <c r="M5">
        <f t="shared" si="0"/>
        <v>0.69877507849684162</v>
      </c>
      <c r="N5">
        <f t="shared" si="0"/>
        <v>0.76045524911434537</v>
      </c>
      <c r="O5">
        <f t="shared" si="0"/>
        <v>0.67583079657026646</v>
      </c>
      <c r="P5">
        <f t="shared" si="0"/>
        <v>0.61262156582464211</v>
      </c>
      <c r="Q5">
        <f t="shared" si="0"/>
        <v>0.70339706980567451</v>
      </c>
      <c r="R5">
        <f t="shared" si="0"/>
        <v>1.0396637750540172</v>
      </c>
      <c r="S5">
        <f t="shared" si="0"/>
        <v>0.60676087364778053</v>
      </c>
      <c r="T5">
        <f t="shared" si="0"/>
        <v>0.28966766697148061</v>
      </c>
      <c r="U5">
        <f t="shared" si="0"/>
        <v>0.78360440410578647</v>
      </c>
      <c r="X5">
        <v>6</v>
      </c>
      <c r="Y5">
        <f t="shared" si="3"/>
        <v>0.74845725581096456</v>
      </c>
      <c r="Z5">
        <f t="shared" ref="Z5:Z16" si="4">_xlfn.STDEV.S(M5:R5)</f>
        <v>0.15044591390554074</v>
      </c>
      <c r="AC5">
        <f t="shared" si="2"/>
        <v>8.5150900000000007</v>
      </c>
    </row>
    <row r="6" spans="1:29" x14ac:dyDescent="0.25">
      <c r="A6">
        <v>19</v>
      </c>
      <c r="B6">
        <v>6.5428300000000004</v>
      </c>
      <c r="C6">
        <v>8.2132199999999997</v>
      </c>
      <c r="D6">
        <v>7.0244499999999999</v>
      </c>
      <c r="E6">
        <v>3.8731</v>
      </c>
      <c r="F6">
        <v>0.70457999999999998</v>
      </c>
      <c r="G6">
        <v>2.8642599999999998</v>
      </c>
      <c r="H6">
        <v>2.7883599999999999</v>
      </c>
      <c r="I6">
        <v>0.47426000000000001</v>
      </c>
      <c r="J6">
        <v>0.46832000000000001</v>
      </c>
      <c r="L6">
        <v>19</v>
      </c>
      <c r="M6">
        <f t="shared" si="0"/>
        <v>0.42559891447665849</v>
      </c>
      <c r="N6">
        <f t="shared" si="0"/>
        <v>0.53852130587099045</v>
      </c>
      <c r="O6">
        <f t="shared" si="0"/>
        <v>0.44951100252321802</v>
      </c>
      <c r="P6">
        <f t="shared" si="0"/>
        <v>0.4315148084972687</v>
      </c>
      <c r="Q6">
        <f t="shared" si="0"/>
        <v>9.4634961398155054E-2</v>
      </c>
      <c r="R6">
        <f t="shared" si="0"/>
        <v>0.39953354786783668</v>
      </c>
      <c r="S6">
        <f t="shared" si="0"/>
        <v>0.20779689209370816</v>
      </c>
      <c r="T6">
        <f t="shared" si="0"/>
        <v>4.0721421549055725E-2</v>
      </c>
      <c r="U6">
        <f t="shared" si="0"/>
        <v>6.5162732905426929E-2</v>
      </c>
      <c r="X6">
        <v>19</v>
      </c>
      <c r="Y6">
        <f t="shared" si="3"/>
        <v>0.38988575677235454</v>
      </c>
      <c r="Z6">
        <f t="shared" si="4"/>
        <v>0.1522643858619287</v>
      </c>
      <c r="AC6">
        <f t="shared" si="2"/>
        <v>4.8704066666666668</v>
      </c>
    </row>
    <row r="7" spans="1:29" x14ac:dyDescent="0.25">
      <c r="A7">
        <v>21</v>
      </c>
      <c r="B7">
        <v>5.7738699999999996</v>
      </c>
      <c r="C7">
        <v>7.32165</v>
      </c>
      <c r="D7">
        <v>6.5686</v>
      </c>
      <c r="E7">
        <v>3.8337400000000001</v>
      </c>
      <c r="G7">
        <v>2.6461700000000001</v>
      </c>
      <c r="H7">
        <v>2.51254</v>
      </c>
      <c r="L7">
        <v>21</v>
      </c>
      <c r="M7">
        <f t="shared" ref="M7:P14" si="5">B7/B$2</f>
        <v>0.37557949760720422</v>
      </c>
      <c r="N7">
        <f t="shared" si="5"/>
        <v>0.48006318096073619</v>
      </c>
      <c r="O7">
        <f t="shared" si="5"/>
        <v>0.42034009369758629</v>
      </c>
      <c r="P7">
        <f t="shared" si="5"/>
        <v>0.42712958145369828</v>
      </c>
      <c r="R7">
        <f t="shared" ref="R7:S10" si="6">G7/G$2</f>
        <v>0.36911233210722261</v>
      </c>
      <c r="S7">
        <f t="shared" si="6"/>
        <v>0.18724196418723749</v>
      </c>
      <c r="X7">
        <v>21</v>
      </c>
      <c r="Y7">
        <f t="shared" si="3"/>
        <v>0.41444493716528952</v>
      </c>
      <c r="Z7">
        <f t="shared" si="4"/>
        <v>4.4908168698623956E-2</v>
      </c>
      <c r="AC7">
        <f t="shared" si="2"/>
        <v>5.2288060000000005</v>
      </c>
    </row>
    <row r="8" spans="1:29" x14ac:dyDescent="0.25">
      <c r="A8">
        <v>23</v>
      </c>
      <c r="B8">
        <v>5.66031</v>
      </c>
      <c r="C8">
        <v>7.50915</v>
      </c>
      <c r="D8">
        <v>6.2892900000000003</v>
      </c>
      <c r="E8">
        <v>3.4658600000000002</v>
      </c>
      <c r="G8">
        <v>2.09999</v>
      </c>
      <c r="H8">
        <v>2.5239199999999999</v>
      </c>
      <c r="L8">
        <v>23</v>
      </c>
      <c r="M8">
        <f t="shared" si="5"/>
        <v>0.36819263095653937</v>
      </c>
      <c r="N8">
        <f t="shared" si="5"/>
        <v>0.49235711012016581</v>
      </c>
      <c r="O8">
        <f t="shared" si="5"/>
        <v>0.40246639282210706</v>
      </c>
      <c r="P8">
        <f t="shared" si="5"/>
        <v>0.38614286080357951</v>
      </c>
      <c r="R8">
        <f t="shared" si="6"/>
        <v>0.29292608044904389</v>
      </c>
      <c r="S8">
        <f t="shared" si="6"/>
        <v>0.18809003568160207</v>
      </c>
      <c r="X8">
        <v>23</v>
      </c>
      <c r="Y8">
        <f t="shared" si="3"/>
        <v>0.38841701503028714</v>
      </c>
      <c r="Z8">
        <f t="shared" si="4"/>
        <v>7.1647827007242232E-2</v>
      </c>
      <c r="AC8">
        <f t="shared" si="2"/>
        <v>5.0049200000000003</v>
      </c>
    </row>
    <row r="9" spans="1:29" x14ac:dyDescent="0.25">
      <c r="A9">
        <v>26</v>
      </c>
      <c r="B9">
        <v>5.4141300000000001</v>
      </c>
      <c r="C9">
        <v>6.7591200000000002</v>
      </c>
      <c r="D9">
        <v>5.9176000000000002</v>
      </c>
      <c r="E9">
        <v>3.5706500000000001</v>
      </c>
      <c r="G9">
        <v>2.13429</v>
      </c>
      <c r="H9">
        <v>1.85422</v>
      </c>
      <c r="L9">
        <v>26</v>
      </c>
      <c r="M9">
        <f t="shared" si="5"/>
        <v>0.35217908012824894</v>
      </c>
      <c r="N9">
        <f t="shared" si="5"/>
        <v>0.44317942645378178</v>
      </c>
      <c r="O9">
        <f t="shared" si="5"/>
        <v>0.37868107944841162</v>
      </c>
      <c r="P9">
        <f t="shared" si="5"/>
        <v>0.39781785932735342</v>
      </c>
      <c r="R9">
        <f t="shared" si="6"/>
        <v>0.29771056254629302</v>
      </c>
      <c r="S9">
        <f t="shared" si="6"/>
        <v>0.13818199703696638</v>
      </c>
      <c r="X9">
        <v>26</v>
      </c>
      <c r="Y9">
        <f t="shared" si="3"/>
        <v>0.37391360158081777</v>
      </c>
      <c r="Z9">
        <f t="shared" si="4"/>
        <v>5.4016639704428701E-2</v>
      </c>
      <c r="AC9">
        <f t="shared" si="2"/>
        <v>4.7591580000000002</v>
      </c>
    </row>
    <row r="10" spans="1:29" x14ac:dyDescent="0.25">
      <c r="A10">
        <v>38</v>
      </c>
      <c r="B10">
        <v>4.6487299999999996</v>
      </c>
      <c r="C10">
        <v>5.3994200000000001</v>
      </c>
      <c r="D10">
        <v>5.03728</v>
      </c>
      <c r="E10">
        <v>1.82273</v>
      </c>
      <c r="G10">
        <v>0.44313000000000002</v>
      </c>
      <c r="H10">
        <v>0.39139000000000002</v>
      </c>
      <c r="L10">
        <v>38</v>
      </c>
      <c r="M10">
        <f t="shared" si="5"/>
        <v>0.30239123463319029</v>
      </c>
      <c r="N10">
        <f t="shared" si="5"/>
        <v>0.35402713057070717</v>
      </c>
      <c r="O10">
        <f t="shared" si="5"/>
        <v>0.32234734147017285</v>
      </c>
      <c r="P10">
        <f t="shared" si="5"/>
        <v>0.20307634372782177</v>
      </c>
      <c r="R10">
        <f t="shared" si="6"/>
        <v>6.1811881975335506E-2</v>
      </c>
      <c r="S10">
        <f t="shared" si="6"/>
        <v>2.9167548521911248E-2</v>
      </c>
      <c r="X10">
        <v>38</v>
      </c>
      <c r="Y10">
        <f t="shared" si="3"/>
        <v>0.2487307864754455</v>
      </c>
      <c r="Z10">
        <f t="shared" si="4"/>
        <v>0.11875306937899208</v>
      </c>
      <c r="AC10">
        <f t="shared" si="2"/>
        <v>3.4702579999999998</v>
      </c>
    </row>
    <row r="11" spans="1:29" x14ac:dyDescent="0.25">
      <c r="A11">
        <v>41</v>
      </c>
      <c r="B11">
        <v>4.3676399999999997</v>
      </c>
      <c r="C11">
        <v>4.6227600000000004</v>
      </c>
      <c r="D11">
        <v>5.6613699999999998</v>
      </c>
      <c r="E11">
        <v>2.26999</v>
      </c>
      <c r="G11">
        <v>0.25975999999999999</v>
      </c>
      <c r="L11">
        <v>41</v>
      </c>
      <c r="M11">
        <f t="shared" si="5"/>
        <v>0.28410685327676749</v>
      </c>
      <c r="N11">
        <f t="shared" si="5"/>
        <v>0.30310338112557317</v>
      </c>
      <c r="O11">
        <f t="shared" si="5"/>
        <v>0.36228432181236547</v>
      </c>
      <c r="P11">
        <f t="shared" si="5"/>
        <v>0.25290705123562907</v>
      </c>
      <c r="R11">
        <f>G11/G$2</f>
        <v>3.6233733807038905E-2</v>
      </c>
      <c r="X11">
        <v>41</v>
      </c>
      <c r="Y11">
        <f t="shared" si="3"/>
        <v>0.24772706825147481</v>
      </c>
      <c r="Z11">
        <f t="shared" si="4"/>
        <v>0.1247694392345066</v>
      </c>
      <c r="AC11">
        <f t="shared" si="2"/>
        <v>3.4363039999999998</v>
      </c>
    </row>
    <row r="12" spans="1:29" x14ac:dyDescent="0.25">
      <c r="A12">
        <v>43</v>
      </c>
      <c r="B12">
        <v>3.77935</v>
      </c>
      <c r="C12">
        <v>4.4206500000000002</v>
      </c>
      <c r="D12">
        <v>4.9180000000000001</v>
      </c>
      <c r="E12">
        <v>2.1710199999999999</v>
      </c>
      <c r="L12">
        <v>43</v>
      </c>
      <c r="M12">
        <f t="shared" si="5"/>
        <v>0.24583968365789102</v>
      </c>
      <c r="N12">
        <f t="shared" si="5"/>
        <v>0.28985150900604079</v>
      </c>
      <c r="O12">
        <f t="shared" si="5"/>
        <v>0.31471433498838858</v>
      </c>
      <c r="P12">
        <f t="shared" si="5"/>
        <v>0.24188047805213916</v>
      </c>
      <c r="X12">
        <v>43</v>
      </c>
      <c r="Y12">
        <f t="shared" si="3"/>
        <v>0.27307150142611486</v>
      </c>
      <c r="Z12">
        <f t="shared" si="4"/>
        <v>3.5261622573534983E-2</v>
      </c>
      <c r="AC12">
        <f t="shared" si="2"/>
        <v>3.8222549999999997</v>
      </c>
    </row>
    <row r="13" spans="1:29" x14ac:dyDescent="0.25">
      <c r="A13">
        <v>47</v>
      </c>
      <c r="B13">
        <v>9.58E-3</v>
      </c>
      <c r="C13">
        <v>1.45932</v>
      </c>
      <c r="D13">
        <v>8.2100000000000003E-3</v>
      </c>
      <c r="E13">
        <v>4.0998700000000001</v>
      </c>
      <c r="L13">
        <v>72</v>
      </c>
      <c r="M13">
        <f t="shared" si="5"/>
        <v>6.2316117042417239E-4</v>
      </c>
      <c r="N13">
        <f t="shared" si="5"/>
        <v>9.5684142405007264E-2</v>
      </c>
      <c r="O13">
        <f t="shared" si="5"/>
        <v>5.2537712286593547E-4</v>
      </c>
      <c r="P13">
        <f t="shared" si="5"/>
        <v>0.45677999997771734</v>
      </c>
      <c r="X13">
        <v>72</v>
      </c>
      <c r="Y13">
        <f t="shared" si="3"/>
        <v>0.13840317016900366</v>
      </c>
      <c r="Z13">
        <f t="shared" si="4"/>
        <v>0.21693496551353048</v>
      </c>
      <c r="AC13">
        <f>AVERAGE(B14:G14)</f>
        <v>1.9391900000000002</v>
      </c>
    </row>
    <row r="14" spans="1:29" x14ac:dyDescent="0.25">
      <c r="A14">
        <v>72</v>
      </c>
      <c r="B14">
        <v>2.9169499999999999</v>
      </c>
      <c r="C14">
        <v>1.6266799999999999</v>
      </c>
      <c r="D14">
        <v>2.8834300000000002</v>
      </c>
      <c r="E14">
        <v>0.32969999999999999</v>
      </c>
      <c r="L14">
        <v>88</v>
      </c>
      <c r="M14">
        <f t="shared" si="5"/>
        <v>0.18974216869194047</v>
      </c>
      <c r="N14">
        <f t="shared" si="5"/>
        <v>0.10665753965365871</v>
      </c>
      <c r="O14">
        <f t="shared" si="5"/>
        <v>0.18451743695314546</v>
      </c>
      <c r="P14">
        <f t="shared" si="5"/>
        <v>3.6732961287224572E-2</v>
      </c>
      <c r="X14">
        <v>88</v>
      </c>
      <c r="Y14">
        <f t="shared" si="3"/>
        <v>0.1294125266464923</v>
      </c>
      <c r="Z14">
        <f t="shared" si="4"/>
        <v>7.2533918772445111E-2</v>
      </c>
      <c r="AC14">
        <f>AVERAGE(B15:G15)</f>
        <v>1.5930199999999999</v>
      </c>
    </row>
    <row r="15" spans="1:29" x14ac:dyDescent="0.25">
      <c r="A15">
        <v>88</v>
      </c>
      <c r="B15">
        <v>2.04433</v>
      </c>
      <c r="C15">
        <v>1.0083200000000001</v>
      </c>
      <c r="D15">
        <v>1.72641</v>
      </c>
      <c r="L15">
        <v>94</v>
      </c>
      <c r="M15">
        <f t="shared" ref="M15:O16" si="7">B15/B$2</f>
        <v>0.13297986174668563</v>
      </c>
      <c r="N15">
        <f t="shared" si="7"/>
        <v>6.6113144800192522E-2</v>
      </c>
      <c r="O15">
        <f t="shared" si="7"/>
        <v>0.11047701811047253</v>
      </c>
      <c r="X15">
        <v>94</v>
      </c>
      <c r="Y15">
        <f t="shared" si="3"/>
        <v>0.1031900082191169</v>
      </c>
      <c r="Z15">
        <f t="shared" si="4"/>
        <v>3.4023739413358726E-2</v>
      </c>
      <c r="AC15">
        <f>AVERAGE(B16:G16)</f>
        <v>1.3278033333333334</v>
      </c>
    </row>
    <row r="16" spans="1:29" x14ac:dyDescent="0.25">
      <c r="A16">
        <v>94</v>
      </c>
      <c r="B16">
        <v>1.7960100000000001</v>
      </c>
      <c r="C16">
        <v>0.81859000000000004</v>
      </c>
      <c r="D16">
        <v>1.3688100000000001</v>
      </c>
      <c r="L16">
        <v>114</v>
      </c>
      <c r="M16">
        <f t="shared" si="7"/>
        <v>0.11682710790120229</v>
      </c>
      <c r="N16">
        <f t="shared" si="7"/>
        <v>5.3672999843293386E-2</v>
      </c>
      <c r="O16">
        <f t="shared" si="7"/>
        <v>8.7593356827054936E-2</v>
      </c>
      <c r="X16">
        <v>114</v>
      </c>
      <c r="Y16">
        <f>AVERAGE(M16:R16)</f>
        <v>8.6031154857183531E-2</v>
      </c>
      <c r="Z16">
        <f t="shared" si="4"/>
        <v>3.1606023118916984E-2</v>
      </c>
      <c r="AC16">
        <f>AVERAGE(B17:G17)</f>
        <v>0.60361666666666658</v>
      </c>
    </row>
    <row r="17" spans="1:4" x14ac:dyDescent="0.25">
      <c r="A17">
        <v>114</v>
      </c>
      <c r="B17">
        <v>0.89332</v>
      </c>
      <c r="C17">
        <v>0.31720999999999999</v>
      </c>
      <c r="D17">
        <v>0.60031999999999996</v>
      </c>
    </row>
  </sheetData>
  <pageMargins left="0.7" right="0.7" top="0.75" bottom="0.75" header="0.3" footer="0.3"/>
  <ignoredErrors>
    <ignoredError sqref="AC2:AC12 AC13:AC16" formulaRange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B0916-3A63-47B7-A6C0-1E0E0CF6B389}">
  <dimension ref="A1:AM17"/>
  <sheetViews>
    <sheetView zoomScale="70" zoomScaleNormal="70" workbookViewId="0">
      <selection activeCell="AM2" sqref="AM2:AM17"/>
    </sheetView>
  </sheetViews>
  <sheetFormatPr defaultRowHeight="15" x14ac:dyDescent="0.25"/>
  <sheetData>
    <row r="1" spans="1:39" x14ac:dyDescent="0.25">
      <c r="A1" t="s">
        <v>0</v>
      </c>
      <c r="Q1" t="s">
        <v>1</v>
      </c>
      <c r="AG1" t="s">
        <v>2</v>
      </c>
      <c r="AH1" t="s">
        <v>0</v>
      </c>
      <c r="AI1" t="s">
        <v>3</v>
      </c>
      <c r="AJ1" t="s">
        <v>4</v>
      </c>
      <c r="AM1" t="s">
        <v>5</v>
      </c>
    </row>
    <row r="2" spans="1:39" x14ac:dyDescent="0.25">
      <c r="A2">
        <v>0</v>
      </c>
      <c r="B2">
        <v>15.115830000000001</v>
      </c>
      <c r="C2">
        <v>13.620660000000001</v>
      </c>
      <c r="D2">
        <v>14.05646</v>
      </c>
      <c r="E2">
        <v>13.41348</v>
      </c>
      <c r="F2">
        <v>13.45515</v>
      </c>
      <c r="G2">
        <v>13.49305</v>
      </c>
      <c r="H2">
        <v>11.107340000000001</v>
      </c>
      <c r="I2">
        <v>13.86811</v>
      </c>
      <c r="J2">
        <v>15.401070000000001</v>
      </c>
      <c r="K2">
        <v>14.206939999999999</v>
      </c>
      <c r="L2">
        <v>3.6423399999999999</v>
      </c>
      <c r="M2">
        <v>0.26040999999999997</v>
      </c>
      <c r="N2">
        <v>0.23444000000000001</v>
      </c>
      <c r="O2">
        <v>8.8403399999999994</v>
      </c>
      <c r="Q2">
        <v>0</v>
      </c>
      <c r="R2">
        <f>B2/B$2</f>
        <v>1</v>
      </c>
      <c r="S2">
        <f t="shared" ref="S2:AC2" si="0">C2/C$2</f>
        <v>1</v>
      </c>
      <c r="T2">
        <f t="shared" si="0"/>
        <v>1</v>
      </c>
      <c r="U2">
        <f t="shared" si="0"/>
        <v>1</v>
      </c>
      <c r="V2">
        <f t="shared" si="0"/>
        <v>1</v>
      </c>
      <c r="W2">
        <f t="shared" si="0"/>
        <v>1</v>
      </c>
      <c r="X2">
        <f t="shared" si="0"/>
        <v>1</v>
      </c>
      <c r="Y2">
        <f t="shared" si="0"/>
        <v>1</v>
      </c>
      <c r="Z2">
        <f t="shared" si="0"/>
        <v>1</v>
      </c>
      <c r="AA2">
        <f t="shared" si="0"/>
        <v>1</v>
      </c>
      <c r="AB2">
        <f t="shared" si="0"/>
        <v>1</v>
      </c>
      <c r="AC2">
        <f t="shared" si="0"/>
        <v>1</v>
      </c>
      <c r="AD2">
        <f>N2/N$2</f>
        <v>1</v>
      </c>
      <c r="AE2">
        <f t="shared" ref="AE2" si="1">O2/O$2</f>
        <v>1</v>
      </c>
      <c r="AH2">
        <v>0</v>
      </c>
      <c r="AI2">
        <f>AVERAGE(R2:AE2)</f>
        <v>1</v>
      </c>
      <c r="AJ2">
        <f>_xlfn.STDEV.S(R2:AE2)</f>
        <v>0</v>
      </c>
      <c r="AM2">
        <f>AVERAGE(B2:K2)</f>
        <v>13.773809</v>
      </c>
    </row>
    <row r="3" spans="1:39" x14ac:dyDescent="0.25">
      <c r="A3">
        <v>2</v>
      </c>
      <c r="B3">
        <v>13.59088</v>
      </c>
      <c r="C3">
        <v>12.734719999999999</v>
      </c>
      <c r="D3">
        <v>12.80233</v>
      </c>
      <c r="E3">
        <v>13.61731</v>
      </c>
      <c r="F3">
        <v>12.243359999999999</v>
      </c>
      <c r="G3">
        <v>13.168279999999999</v>
      </c>
      <c r="H3">
        <v>12.39479</v>
      </c>
      <c r="I3">
        <v>13.80303</v>
      </c>
      <c r="J3">
        <v>14.05081</v>
      </c>
      <c r="K3">
        <v>12.608320000000001</v>
      </c>
      <c r="L3">
        <v>9.8270700000000009</v>
      </c>
      <c r="M3">
        <v>6.2258399999999998</v>
      </c>
      <c r="N3">
        <v>4.22018</v>
      </c>
      <c r="O3">
        <v>11.91961</v>
      </c>
      <c r="Q3">
        <v>2</v>
      </c>
      <c r="R3">
        <f t="shared" ref="R3:R17" si="2">B3/B$2</f>
        <v>0.89911569526780866</v>
      </c>
      <c r="S3">
        <f t="shared" ref="S3:S17" si="3">C3/C$2</f>
        <v>0.93495616218303657</v>
      </c>
      <c r="T3">
        <f t="shared" ref="T3:T17" si="4">D3/D$2</f>
        <v>0.91077910085469604</v>
      </c>
      <c r="U3">
        <f t="shared" ref="U3:U17" si="5">E3/E$2</f>
        <v>1.0151959074006149</v>
      </c>
      <c r="V3">
        <f t="shared" ref="V3:V16" si="6">F3/F$2</f>
        <v>0.90993857370597875</v>
      </c>
      <c r="W3">
        <f t="shared" ref="W3:W15" si="7">G3/G$2</f>
        <v>0.97593057166467179</v>
      </c>
      <c r="X3">
        <f t="shared" ref="X3:X15" si="8">H3/H$2</f>
        <v>1.1159098397996279</v>
      </c>
      <c r="Y3">
        <f t="shared" ref="Y3:Y14" si="9">I3/I$2</f>
        <v>0.99530721922453746</v>
      </c>
      <c r="Z3">
        <f t="shared" ref="Z3:Z14" si="10">J3/J$2</f>
        <v>0.91232687079534081</v>
      </c>
      <c r="AA3">
        <f t="shared" ref="AA3:AA14" si="11">K3/K$2</f>
        <v>0.88747612082545579</v>
      </c>
      <c r="AB3">
        <f t="shared" ref="AB3:AB9" si="12">L3/L$2</f>
        <v>2.6980100704492171</v>
      </c>
      <c r="AC3">
        <f t="shared" ref="AC3:AC9" si="13">M3/M$2</f>
        <v>23.907837640643603</v>
      </c>
      <c r="AD3">
        <f t="shared" ref="AD3:AD9" si="14">N3/N$2</f>
        <v>18.001109025763522</v>
      </c>
      <c r="AE3">
        <f t="shared" ref="AE3:AE9" si="15">O3/O$2</f>
        <v>1.3483203134721065</v>
      </c>
      <c r="AH3">
        <v>2</v>
      </c>
      <c r="AI3">
        <f>AVERAGE(R3:AA3)</f>
        <v>0.9556936061721768</v>
      </c>
      <c r="AJ3">
        <f>_xlfn.STDEV.S(R3:AA3)</f>
        <v>7.1074901722939191E-2</v>
      </c>
      <c r="AM3">
        <f>AVERAGE(B3:K3)</f>
        <v>13.101382999999998</v>
      </c>
    </row>
    <row r="4" spans="1:39" x14ac:dyDescent="0.25">
      <c r="A4">
        <v>4</v>
      </c>
      <c r="B4">
        <v>13.08541</v>
      </c>
      <c r="C4">
        <v>11.62083</v>
      </c>
      <c r="D4">
        <v>11.836130000000001</v>
      </c>
      <c r="E4">
        <v>12.42426</v>
      </c>
      <c r="F4">
        <v>10.5783</v>
      </c>
      <c r="G4">
        <v>12.65401</v>
      </c>
      <c r="H4">
        <v>11.13353</v>
      </c>
      <c r="I4">
        <v>13.1462</v>
      </c>
      <c r="J4">
        <v>13.009040000000001</v>
      </c>
      <c r="K4">
        <v>12.71918</v>
      </c>
      <c r="L4">
        <v>8.5317100000000003</v>
      </c>
      <c r="M4">
        <v>6.0370999999999997</v>
      </c>
      <c r="N4">
        <v>4.2792500000000002</v>
      </c>
      <c r="O4">
        <v>8.7338900000000006</v>
      </c>
      <c r="Q4">
        <v>4</v>
      </c>
      <c r="R4">
        <f t="shared" si="2"/>
        <v>0.86567591723378734</v>
      </c>
      <c r="S4">
        <f t="shared" si="3"/>
        <v>0.85317671830880437</v>
      </c>
      <c r="T4">
        <f t="shared" si="4"/>
        <v>0.84204202196000988</v>
      </c>
      <c r="U4">
        <f t="shared" si="5"/>
        <v>0.92625180042762956</v>
      </c>
      <c r="V4">
        <f t="shared" si="6"/>
        <v>0.78618967458556765</v>
      </c>
      <c r="W4">
        <f t="shared" si="7"/>
        <v>0.93781687609547137</v>
      </c>
      <c r="X4">
        <f t="shared" si="8"/>
        <v>1.0023579002713521</v>
      </c>
      <c r="Y4">
        <f t="shared" si="9"/>
        <v>0.94794460095860222</v>
      </c>
      <c r="Z4">
        <f t="shared" si="10"/>
        <v>0.84468416804806423</v>
      </c>
      <c r="AA4">
        <f t="shared" si="11"/>
        <v>0.89527934938839748</v>
      </c>
      <c r="AB4">
        <f t="shared" si="12"/>
        <v>2.3423705639781023</v>
      </c>
      <c r="AC4">
        <f t="shared" si="13"/>
        <v>23.18305748627165</v>
      </c>
      <c r="AD4">
        <f t="shared" si="14"/>
        <v>18.253071148268212</v>
      </c>
      <c r="AE4">
        <f t="shared" si="15"/>
        <v>0.98795860792684453</v>
      </c>
      <c r="AH4">
        <v>4</v>
      </c>
      <c r="AI4">
        <f t="shared" ref="AI4:AI17" si="16">AVERAGE(R4:AA4)</f>
        <v>0.89014190272776861</v>
      </c>
      <c r="AJ4">
        <f t="shared" ref="AJ4:AJ17" si="17">_xlfn.STDEV.S(R4:AA4)</f>
        <v>6.3846937102463766E-2</v>
      </c>
      <c r="AM4">
        <f>AVERAGE(B4:K4)</f>
        <v>12.220688999999998</v>
      </c>
    </row>
    <row r="5" spans="1:39" x14ac:dyDescent="0.25">
      <c r="A5">
        <v>6</v>
      </c>
      <c r="B5">
        <v>12.05106</v>
      </c>
      <c r="C5">
        <v>10.627050000000001</v>
      </c>
      <c r="D5">
        <v>10.587540000000001</v>
      </c>
      <c r="E5">
        <v>11.41123</v>
      </c>
      <c r="F5">
        <v>9.6330100000000005</v>
      </c>
      <c r="G5">
        <v>11.91982</v>
      </c>
      <c r="H5">
        <v>9.9194499999999994</v>
      </c>
      <c r="I5">
        <v>12.30015</v>
      </c>
      <c r="J5">
        <v>11.07727</v>
      </c>
      <c r="K5">
        <v>12.48504</v>
      </c>
      <c r="L5">
        <v>7.2568700000000002</v>
      </c>
      <c r="M5">
        <v>5.2351299999999998</v>
      </c>
      <c r="N5">
        <v>3.8492999999999999</v>
      </c>
      <c r="O5">
        <v>6.3488600000000002</v>
      </c>
      <c r="Q5">
        <v>6</v>
      </c>
      <c r="R5">
        <f t="shared" si="2"/>
        <v>0.79724765361875594</v>
      </c>
      <c r="S5">
        <f t="shared" si="3"/>
        <v>0.78021549616538399</v>
      </c>
      <c r="T5">
        <f t="shared" si="4"/>
        <v>0.75321524765125791</v>
      </c>
      <c r="U5">
        <f t="shared" si="5"/>
        <v>0.85072852086110384</v>
      </c>
      <c r="V5">
        <f t="shared" si="6"/>
        <v>0.71593479076784727</v>
      </c>
      <c r="W5">
        <f t="shared" si="7"/>
        <v>0.8834044193121644</v>
      </c>
      <c r="X5">
        <f t="shared" si="8"/>
        <v>0.89305360239265197</v>
      </c>
      <c r="Y5">
        <f t="shared" si="9"/>
        <v>0.88693772979879748</v>
      </c>
      <c r="Z5">
        <f t="shared" si="10"/>
        <v>0.71925327266222416</v>
      </c>
      <c r="AA5">
        <f t="shared" si="11"/>
        <v>0.87879867163513048</v>
      </c>
      <c r="AB5">
        <f t="shared" si="12"/>
        <v>1.9923647984537414</v>
      </c>
      <c r="AC5">
        <f t="shared" si="13"/>
        <v>20.103413847394496</v>
      </c>
      <c r="AD5">
        <f t="shared" si="14"/>
        <v>16.419126428937041</v>
      </c>
      <c r="AE5">
        <f t="shared" si="15"/>
        <v>0.71816921068646689</v>
      </c>
      <c r="AH5">
        <v>6</v>
      </c>
      <c r="AI5">
        <f t="shared" si="16"/>
        <v>0.81587894048653187</v>
      </c>
      <c r="AJ5">
        <f t="shared" si="17"/>
        <v>7.1187899522640749E-2</v>
      </c>
      <c r="AM5">
        <f>AVERAGE(B5:K5)</f>
        <v>11.201162</v>
      </c>
    </row>
    <row r="6" spans="1:39" x14ac:dyDescent="0.25">
      <c r="A6">
        <v>19</v>
      </c>
      <c r="B6">
        <v>8.7325599999999994</v>
      </c>
      <c r="C6">
        <v>6.8991199999999999</v>
      </c>
      <c r="D6">
        <v>6.6555499999999999</v>
      </c>
      <c r="E6">
        <v>9.6766100000000002</v>
      </c>
      <c r="F6">
        <v>6.4318799999999996</v>
      </c>
      <c r="G6">
        <v>9.19815</v>
      </c>
      <c r="H6">
        <v>7.1095199999999998</v>
      </c>
      <c r="I6">
        <v>8.7396100000000008</v>
      </c>
      <c r="J6">
        <v>10.335279999999999</v>
      </c>
      <c r="K6">
        <v>9.3517100000000006</v>
      </c>
      <c r="L6">
        <v>3.34666</v>
      </c>
      <c r="M6">
        <v>1.39703</v>
      </c>
      <c r="N6">
        <v>1.44194</v>
      </c>
      <c r="O6">
        <v>1.59717</v>
      </c>
      <c r="Q6">
        <v>19</v>
      </c>
      <c r="R6">
        <f t="shared" si="2"/>
        <v>0.57770959318806836</v>
      </c>
      <c r="S6">
        <f t="shared" si="3"/>
        <v>0.50651877368644393</v>
      </c>
      <c r="T6">
        <f t="shared" si="4"/>
        <v>0.4734869234501432</v>
      </c>
      <c r="U6">
        <f t="shared" si="5"/>
        <v>0.72140935834697639</v>
      </c>
      <c r="V6">
        <f t="shared" si="6"/>
        <v>0.47802365636949418</v>
      </c>
      <c r="W6">
        <f t="shared" si="7"/>
        <v>0.68169539133109269</v>
      </c>
      <c r="X6">
        <f t="shared" si="8"/>
        <v>0.64007404112955935</v>
      </c>
      <c r="Y6">
        <f t="shared" si="9"/>
        <v>0.63019474174923629</v>
      </c>
      <c r="Z6">
        <f t="shared" si="10"/>
        <v>0.67107545125111423</v>
      </c>
      <c r="AA6">
        <f t="shared" si="11"/>
        <v>0.65824941894595179</v>
      </c>
      <c r="AB6">
        <f t="shared" si="12"/>
        <v>0.9188214170011586</v>
      </c>
      <c r="AC6">
        <f t="shared" si="13"/>
        <v>5.3647325371529515</v>
      </c>
      <c r="AD6">
        <f t="shared" si="14"/>
        <v>6.1505715748165839</v>
      </c>
      <c r="AE6">
        <f t="shared" si="15"/>
        <v>0.18066839058226269</v>
      </c>
      <c r="AH6">
        <v>19</v>
      </c>
      <c r="AI6">
        <f t="shared" si="16"/>
        <v>0.60384373494480814</v>
      </c>
      <c r="AJ6">
        <f t="shared" si="17"/>
        <v>8.9658847805356379E-2</v>
      </c>
      <c r="AM6">
        <f>AVERAGE(B6:K6)</f>
        <v>8.3129989999999996</v>
      </c>
    </row>
    <row r="7" spans="1:39" x14ac:dyDescent="0.25">
      <c r="A7">
        <v>21</v>
      </c>
      <c r="B7">
        <v>8.8454899999999999</v>
      </c>
      <c r="C7">
        <v>7.1651800000000003</v>
      </c>
      <c r="D7">
        <v>6.8198100000000004</v>
      </c>
      <c r="E7">
        <v>9.5515799999999995</v>
      </c>
      <c r="F7">
        <v>6.7472200000000004</v>
      </c>
      <c r="G7">
        <v>9.7198600000000006</v>
      </c>
      <c r="H7">
        <v>7.3889199999999997</v>
      </c>
      <c r="I7">
        <v>8.8352900000000005</v>
      </c>
      <c r="J7">
        <v>10.390930000000001</v>
      </c>
      <c r="K7">
        <v>7.6074200000000003</v>
      </c>
      <c r="L7">
        <v>2.7227000000000001</v>
      </c>
      <c r="M7">
        <v>1.35765</v>
      </c>
      <c r="N7">
        <v>1.2607600000000001</v>
      </c>
      <c r="O7">
        <v>1.4219999999999999</v>
      </c>
      <c r="Q7">
        <v>21</v>
      </c>
      <c r="R7">
        <f t="shared" si="2"/>
        <v>0.5851805689796723</v>
      </c>
      <c r="S7">
        <f t="shared" si="3"/>
        <v>0.52605233520255257</v>
      </c>
      <c r="T7">
        <f t="shared" si="4"/>
        <v>0.48517265371224338</v>
      </c>
      <c r="U7">
        <f t="shared" si="5"/>
        <v>0.71208813820127215</v>
      </c>
      <c r="V7">
        <f t="shared" si="6"/>
        <v>0.50146003574839382</v>
      </c>
      <c r="W7">
        <f t="shared" si="7"/>
        <v>0.7203604818777074</v>
      </c>
      <c r="X7">
        <f t="shared" si="8"/>
        <v>0.66522857857956985</v>
      </c>
      <c r="Y7">
        <f t="shared" si="9"/>
        <v>0.63709402362686773</v>
      </c>
      <c r="Z7">
        <f t="shared" si="10"/>
        <v>0.67468883655486278</v>
      </c>
      <c r="AA7">
        <f t="shared" si="11"/>
        <v>0.5354721002552274</v>
      </c>
      <c r="AB7">
        <f t="shared" si="12"/>
        <v>0.74751396080541632</v>
      </c>
      <c r="AC7">
        <f t="shared" si="13"/>
        <v>5.2135094658423258</v>
      </c>
      <c r="AD7">
        <f t="shared" si="14"/>
        <v>5.3777512369902754</v>
      </c>
      <c r="AE7">
        <f t="shared" si="15"/>
        <v>0.16085354183210149</v>
      </c>
      <c r="AH7">
        <v>21</v>
      </c>
      <c r="AI7">
        <f t="shared" si="16"/>
        <v>0.60427977527383692</v>
      </c>
      <c r="AJ7">
        <f t="shared" si="17"/>
        <v>8.8708983910566044E-2</v>
      </c>
      <c r="AM7">
        <f>AVERAGE(B7:K7)</f>
        <v>8.3071700000000011</v>
      </c>
    </row>
    <row r="8" spans="1:39" x14ac:dyDescent="0.25">
      <c r="A8">
        <v>23</v>
      </c>
      <c r="B8">
        <v>8.5312599999999996</v>
      </c>
      <c r="C8">
        <v>6.0996499999999996</v>
      </c>
      <c r="D8">
        <v>6.2742300000000002</v>
      </c>
      <c r="E8">
        <v>9.1699599999999997</v>
      </c>
      <c r="F8">
        <v>5.9424000000000001</v>
      </c>
      <c r="G8">
        <v>7.3951500000000001</v>
      </c>
      <c r="H8">
        <v>6.33568</v>
      </c>
      <c r="I8">
        <v>8.6811500000000006</v>
      </c>
      <c r="J8">
        <v>9.5919899999999991</v>
      </c>
      <c r="K8">
        <v>9.8276000000000003</v>
      </c>
      <c r="L8">
        <v>2.5922299999999998</v>
      </c>
      <c r="M8">
        <v>1.26677</v>
      </c>
      <c r="N8">
        <v>1.26231</v>
      </c>
      <c r="O8">
        <v>1.2427999999999999</v>
      </c>
      <c r="Q8">
        <v>23</v>
      </c>
      <c r="R8">
        <f t="shared" si="2"/>
        <v>0.5643924283350632</v>
      </c>
      <c r="S8">
        <f t="shared" si="3"/>
        <v>0.44782338007115657</v>
      </c>
      <c r="T8">
        <f t="shared" si="4"/>
        <v>0.44635918289526672</v>
      </c>
      <c r="U8">
        <f t="shared" si="5"/>
        <v>0.68363765406143673</v>
      </c>
      <c r="V8">
        <f t="shared" si="6"/>
        <v>0.44164502067981409</v>
      </c>
      <c r="W8">
        <f t="shared" si="7"/>
        <v>0.54807104398190176</v>
      </c>
      <c r="X8">
        <f t="shared" si="8"/>
        <v>0.57040479538755451</v>
      </c>
      <c r="Y8">
        <f t="shared" si="9"/>
        <v>0.62597931513378546</v>
      </c>
      <c r="Z8">
        <f t="shared" si="10"/>
        <v>0.62281322012042017</v>
      </c>
      <c r="AA8">
        <f t="shared" si="11"/>
        <v>0.69174642815412757</v>
      </c>
      <c r="AB8">
        <f t="shared" si="12"/>
        <v>0.7116935815986426</v>
      </c>
      <c r="AC8">
        <f t="shared" si="13"/>
        <v>4.8645213317460927</v>
      </c>
      <c r="AD8">
        <f t="shared" si="14"/>
        <v>5.3843627367343458</v>
      </c>
      <c r="AE8">
        <f t="shared" si="15"/>
        <v>0.1405828282622614</v>
      </c>
      <c r="AH8">
        <v>23</v>
      </c>
      <c r="AI8">
        <f t="shared" si="16"/>
        <v>0.56428724688205267</v>
      </c>
      <c r="AJ8">
        <f t="shared" si="17"/>
        <v>9.4595008271237777E-2</v>
      </c>
      <c r="AM8">
        <f>AVERAGE(B8:K8)</f>
        <v>7.7849069999999996</v>
      </c>
    </row>
    <row r="9" spans="1:39" x14ac:dyDescent="0.25">
      <c r="A9">
        <v>26</v>
      </c>
      <c r="B9">
        <v>7.4242299999999997</v>
      </c>
      <c r="C9">
        <v>6.0502000000000002</v>
      </c>
      <c r="D9">
        <v>5.4794600000000004</v>
      </c>
      <c r="E9">
        <v>8.9091500000000003</v>
      </c>
      <c r="F9">
        <v>5.8064600000000004</v>
      </c>
      <c r="G9">
        <v>8.7610899999999994</v>
      </c>
      <c r="H9">
        <v>6.0952200000000003</v>
      </c>
      <c r="I9">
        <v>8.4968500000000002</v>
      </c>
      <c r="J9">
        <v>9.96157</v>
      </c>
      <c r="K9">
        <v>8.6990700000000007</v>
      </c>
      <c r="L9">
        <v>1.6662399999999999</v>
      </c>
      <c r="M9">
        <v>0.94072</v>
      </c>
      <c r="N9">
        <v>0.92703000000000002</v>
      </c>
      <c r="O9">
        <v>0.97519999999999996</v>
      </c>
      <c r="Q9">
        <v>26</v>
      </c>
      <c r="R9">
        <f t="shared" si="2"/>
        <v>0.49115596034091408</v>
      </c>
      <c r="S9">
        <f t="shared" si="3"/>
        <v>0.44419286583763196</v>
      </c>
      <c r="T9">
        <f t="shared" si="4"/>
        <v>0.3898179200168464</v>
      </c>
      <c r="U9">
        <f t="shared" si="5"/>
        <v>0.66419378118131911</v>
      </c>
      <c r="V9">
        <f t="shared" si="6"/>
        <v>0.43154182599227808</v>
      </c>
      <c r="W9">
        <f t="shared" si="7"/>
        <v>0.64930390089712842</v>
      </c>
      <c r="X9">
        <f t="shared" si="8"/>
        <v>0.54875604780262421</v>
      </c>
      <c r="Y9">
        <f t="shared" si="9"/>
        <v>0.61268983300536273</v>
      </c>
      <c r="Z9">
        <f t="shared" si="10"/>
        <v>0.64681025409273507</v>
      </c>
      <c r="AA9">
        <f t="shared" si="11"/>
        <v>0.61231130700910974</v>
      </c>
      <c r="AB9">
        <f t="shared" si="12"/>
        <v>0.45746415765689091</v>
      </c>
      <c r="AC9">
        <f t="shared" si="13"/>
        <v>3.6124572789063403</v>
      </c>
      <c r="AD9">
        <f t="shared" si="14"/>
        <v>3.9542313598362053</v>
      </c>
      <c r="AE9">
        <f t="shared" si="15"/>
        <v>0.11031249929301362</v>
      </c>
      <c r="AH9">
        <v>26</v>
      </c>
      <c r="AI9">
        <f t="shared" si="16"/>
        <v>0.54907736961759501</v>
      </c>
      <c r="AJ9">
        <f t="shared" si="17"/>
        <v>0.10243039217150156</v>
      </c>
      <c r="AM9">
        <f>AVERAGE(B9:K9)</f>
        <v>7.5683300000000004</v>
      </c>
    </row>
    <row r="10" spans="1:39" x14ac:dyDescent="0.25">
      <c r="A10">
        <v>38</v>
      </c>
      <c r="B10">
        <v>6.7150400000000001</v>
      </c>
      <c r="C10">
        <v>4.9494499999999997</v>
      </c>
      <c r="D10">
        <v>4.6469899999999997</v>
      </c>
      <c r="E10">
        <v>7.7682200000000003</v>
      </c>
      <c r="F10">
        <v>4.8142100000000001</v>
      </c>
      <c r="G10">
        <v>7.2104600000000003</v>
      </c>
      <c r="H10">
        <v>5.3443699999999996</v>
      </c>
      <c r="I10">
        <v>5.9907500000000002</v>
      </c>
      <c r="J10">
        <v>6.2950799999999996</v>
      </c>
      <c r="K10">
        <v>5.2507099999999998</v>
      </c>
      <c r="Q10">
        <v>38</v>
      </c>
      <c r="R10">
        <f t="shared" si="2"/>
        <v>0.44423892039008112</v>
      </c>
      <c r="S10">
        <f t="shared" si="3"/>
        <v>0.36337813292454252</v>
      </c>
      <c r="T10">
        <f t="shared" si="4"/>
        <v>0.33059461628318937</v>
      </c>
      <c r="U10">
        <f t="shared" si="5"/>
        <v>0.57913531760587111</v>
      </c>
      <c r="V10">
        <f t="shared" si="6"/>
        <v>0.35779682872357427</v>
      </c>
      <c r="W10">
        <f t="shared" si="7"/>
        <v>0.53438325656541708</v>
      </c>
      <c r="X10">
        <f t="shared" si="8"/>
        <v>0.48115660455158477</v>
      </c>
      <c r="Y10">
        <f t="shared" si="9"/>
        <v>0.43198027705289332</v>
      </c>
      <c r="Z10">
        <f t="shared" si="10"/>
        <v>0.40874302889344699</v>
      </c>
      <c r="AA10">
        <f t="shared" si="11"/>
        <v>0.36958768038719103</v>
      </c>
      <c r="AH10">
        <v>38</v>
      </c>
      <c r="AI10">
        <f t="shared" si="16"/>
        <v>0.43009946633777912</v>
      </c>
      <c r="AJ10">
        <f t="shared" si="17"/>
        <v>8.1373953942356927E-2</v>
      </c>
      <c r="AM10">
        <f>AVERAGE(B10:K10)</f>
        <v>5.8985279999999989</v>
      </c>
    </row>
    <row r="11" spans="1:39" x14ac:dyDescent="0.25">
      <c r="A11">
        <v>41</v>
      </c>
      <c r="B11">
        <v>6.0123800000000003</v>
      </c>
      <c r="C11">
        <v>5.4997699999999998</v>
      </c>
      <c r="D11">
        <v>4.0167400000000004</v>
      </c>
      <c r="E11">
        <v>6.8482500000000002</v>
      </c>
      <c r="F11">
        <v>6.1862599999999999</v>
      </c>
      <c r="G11">
        <v>6.56609</v>
      </c>
      <c r="H11">
        <v>6.3046800000000003</v>
      </c>
      <c r="I11">
        <v>6.5810300000000002</v>
      </c>
      <c r="J11">
        <v>5.9289800000000001</v>
      </c>
      <c r="K11">
        <v>5.0934900000000001</v>
      </c>
      <c r="Q11">
        <v>41</v>
      </c>
      <c r="R11">
        <f t="shared" si="2"/>
        <v>0.39775387788828004</v>
      </c>
      <c r="S11">
        <f t="shared" si="3"/>
        <v>0.40378146139761212</v>
      </c>
      <c r="T11">
        <f t="shared" si="4"/>
        <v>0.2857575805003536</v>
      </c>
      <c r="U11">
        <f t="shared" si="5"/>
        <v>0.51054983494216266</v>
      </c>
      <c r="V11">
        <f t="shared" si="6"/>
        <v>0.45976893605794061</v>
      </c>
      <c r="W11">
        <f t="shared" si="7"/>
        <v>0.48662756011428104</v>
      </c>
      <c r="X11">
        <f t="shared" si="8"/>
        <v>0.56761384814005877</v>
      </c>
      <c r="Y11">
        <f t="shared" si="9"/>
        <v>0.47454411596100698</v>
      </c>
      <c r="Z11">
        <f t="shared" si="10"/>
        <v>0.38497195324740424</v>
      </c>
      <c r="AA11">
        <f t="shared" si="11"/>
        <v>0.35852125792042483</v>
      </c>
      <c r="AH11">
        <v>41</v>
      </c>
      <c r="AI11">
        <f t="shared" si="16"/>
        <v>0.43298904261695254</v>
      </c>
      <c r="AJ11">
        <f t="shared" si="17"/>
        <v>8.2383511727613323E-2</v>
      </c>
      <c r="AM11">
        <f>AVERAGE(B11:K11)</f>
        <v>5.9037670000000002</v>
      </c>
    </row>
    <row r="12" spans="1:39" x14ac:dyDescent="0.25">
      <c r="A12">
        <v>43</v>
      </c>
      <c r="B12">
        <v>5.1029900000000001</v>
      </c>
      <c r="C12">
        <v>5.0150199999999998</v>
      </c>
      <c r="D12">
        <v>3.7092900000000002</v>
      </c>
      <c r="E12">
        <v>6.34917</v>
      </c>
      <c r="F12">
        <v>5.6617100000000002</v>
      </c>
      <c r="G12">
        <v>5.8906599999999996</v>
      </c>
      <c r="H12">
        <v>5.5518599999999996</v>
      </c>
      <c r="I12">
        <v>6.3284099999999999</v>
      </c>
      <c r="J12">
        <v>6.2475399999999999</v>
      </c>
      <c r="K12">
        <v>4.6386599999999998</v>
      </c>
      <c r="Q12">
        <v>43</v>
      </c>
      <c r="R12">
        <f t="shared" si="2"/>
        <v>0.33759244447708131</v>
      </c>
      <c r="S12">
        <f t="shared" si="3"/>
        <v>0.3681921434056793</v>
      </c>
      <c r="T12">
        <f t="shared" si="4"/>
        <v>0.26388507490506147</v>
      </c>
      <c r="U12">
        <f t="shared" si="5"/>
        <v>0.47334248830281178</v>
      </c>
      <c r="V12">
        <f t="shared" si="6"/>
        <v>0.4207838634277582</v>
      </c>
      <c r="W12">
        <f t="shared" si="7"/>
        <v>0.43656993785689668</v>
      </c>
      <c r="X12">
        <f t="shared" si="8"/>
        <v>0.49983704469296875</v>
      </c>
      <c r="Y12">
        <f t="shared" si="9"/>
        <v>0.45632822352865676</v>
      </c>
      <c r="Z12">
        <f t="shared" si="10"/>
        <v>0.40565623037879833</v>
      </c>
      <c r="AA12">
        <f t="shared" si="11"/>
        <v>0.32650662281955156</v>
      </c>
      <c r="AH12">
        <v>43</v>
      </c>
      <c r="AI12">
        <f t="shared" si="16"/>
        <v>0.39886940737952636</v>
      </c>
      <c r="AJ12">
        <f t="shared" si="17"/>
        <v>7.3894035828364429E-2</v>
      </c>
      <c r="AM12">
        <f>AVERAGE(B12:K12)</f>
        <v>5.4495310000000003</v>
      </c>
    </row>
    <row r="13" spans="1:39" x14ac:dyDescent="0.25">
      <c r="A13">
        <v>47</v>
      </c>
      <c r="B13">
        <v>5.6471299999999998</v>
      </c>
      <c r="C13">
        <v>5.0018399999999996</v>
      </c>
      <c r="D13">
        <v>3.7397399999999998</v>
      </c>
      <c r="E13">
        <v>6.3829700000000003</v>
      </c>
      <c r="F13">
        <v>5.9218599999999997</v>
      </c>
      <c r="G13">
        <v>5.9653099999999997</v>
      </c>
      <c r="H13">
        <v>5.5590799999999998</v>
      </c>
      <c r="I13">
        <v>5.8588300000000002</v>
      </c>
      <c r="J13">
        <v>4.8855300000000002</v>
      </c>
      <c r="K13">
        <v>3.5879799999999999</v>
      </c>
      <c r="Q13">
        <v>47</v>
      </c>
      <c r="R13">
        <f t="shared" si="2"/>
        <v>0.37359046774143395</v>
      </c>
      <c r="S13">
        <f t="shared" si="3"/>
        <v>0.36722449572928179</v>
      </c>
      <c r="T13">
        <f t="shared" si="4"/>
        <v>0.2660513386727526</v>
      </c>
      <c r="U13">
        <f t="shared" si="5"/>
        <v>0.4758623414654512</v>
      </c>
      <c r="V13">
        <f t="shared" si="6"/>
        <v>0.44011846764993329</v>
      </c>
      <c r="W13">
        <f t="shared" si="7"/>
        <v>0.4421024156880764</v>
      </c>
      <c r="X13">
        <f t="shared" si="8"/>
        <v>0.50048706530996612</v>
      </c>
      <c r="Y13">
        <f t="shared" si="9"/>
        <v>0.42246780563465391</v>
      </c>
      <c r="Z13">
        <f t="shared" si="10"/>
        <v>0.31722016717020313</v>
      </c>
      <c r="AA13">
        <f t="shared" si="11"/>
        <v>0.25255121792588692</v>
      </c>
      <c r="AH13">
        <v>47</v>
      </c>
      <c r="AI13">
        <f t="shared" si="16"/>
        <v>0.3857675782987639</v>
      </c>
      <c r="AJ13">
        <f t="shared" si="17"/>
        <v>8.5648908029586551E-2</v>
      </c>
      <c r="AM13">
        <f>AVERAGE(B13:K13)</f>
        <v>5.2550270000000001</v>
      </c>
    </row>
    <row r="14" spans="1:39" x14ac:dyDescent="0.25">
      <c r="A14">
        <v>72</v>
      </c>
      <c r="B14">
        <v>4.4764999999999997</v>
      </c>
      <c r="C14">
        <v>3.7383299999999999</v>
      </c>
      <c r="D14">
        <v>2.90747</v>
      </c>
      <c r="E14">
        <v>4.2645400000000002</v>
      </c>
      <c r="F14">
        <v>3.2791100000000002</v>
      </c>
      <c r="G14">
        <v>1.5661700000000001</v>
      </c>
      <c r="H14">
        <v>1.31576</v>
      </c>
      <c r="I14">
        <v>0.81972</v>
      </c>
      <c r="J14">
        <v>0.55015000000000003</v>
      </c>
      <c r="K14">
        <v>6.1359999999999998E-2</v>
      </c>
      <c r="Q14">
        <v>72</v>
      </c>
      <c r="R14">
        <f t="shared" si="2"/>
        <v>0.29614649013649924</v>
      </c>
      <c r="S14">
        <f t="shared" si="3"/>
        <v>0.27446026844514138</v>
      </c>
      <c r="T14">
        <f t="shared" si="4"/>
        <v>0.20684226327254515</v>
      </c>
      <c r="U14">
        <f t="shared" si="5"/>
        <v>0.31792942621899761</v>
      </c>
      <c r="V14">
        <f t="shared" si="6"/>
        <v>0.24370668480098701</v>
      </c>
      <c r="W14">
        <f t="shared" si="7"/>
        <v>0.11607234835711719</v>
      </c>
      <c r="X14">
        <f t="shared" si="8"/>
        <v>0.11845860485048625</v>
      </c>
      <c r="Y14">
        <f t="shared" si="9"/>
        <v>5.9108270701631299E-2</v>
      </c>
      <c r="Z14">
        <f t="shared" si="10"/>
        <v>3.5721544022590639E-2</v>
      </c>
      <c r="AA14">
        <f t="shared" si="11"/>
        <v>4.3190159175726791E-3</v>
      </c>
      <c r="AH14">
        <v>72</v>
      </c>
      <c r="AI14">
        <f t="shared" si="16"/>
        <v>0.16727649167235686</v>
      </c>
      <c r="AJ14">
        <f t="shared" si="17"/>
        <v>0.11487501780863822</v>
      </c>
      <c r="AM14">
        <f>AVERAGE(B14:K14)</f>
        <v>2.297911</v>
      </c>
    </row>
    <row r="15" spans="1:39" x14ac:dyDescent="0.25">
      <c r="A15">
        <v>88</v>
      </c>
      <c r="B15">
        <v>3.6470199999999999</v>
      </c>
      <c r="C15">
        <v>2.31772</v>
      </c>
      <c r="D15">
        <v>2.9822899999999999</v>
      </c>
      <c r="E15">
        <v>2.63836</v>
      </c>
      <c r="F15">
        <v>1.23671</v>
      </c>
      <c r="G15">
        <v>0.31634000000000001</v>
      </c>
      <c r="H15">
        <v>0.29254999999999998</v>
      </c>
      <c r="Q15">
        <v>88</v>
      </c>
      <c r="R15">
        <f t="shared" si="2"/>
        <v>0.24127156762149349</v>
      </c>
      <c r="S15">
        <f t="shared" si="3"/>
        <v>0.17016209199847876</v>
      </c>
      <c r="T15">
        <f t="shared" si="4"/>
        <v>0.21216508281601484</v>
      </c>
      <c r="U15">
        <f t="shared" si="5"/>
        <v>0.19669466834855684</v>
      </c>
      <c r="V15">
        <f t="shared" si="6"/>
        <v>9.1913505237771406E-2</v>
      </c>
      <c r="W15">
        <f t="shared" si="7"/>
        <v>2.3444662252048276E-2</v>
      </c>
      <c r="X15">
        <f t="shared" si="8"/>
        <v>2.6338439266286973E-2</v>
      </c>
      <c r="AH15">
        <v>88</v>
      </c>
      <c r="AI15">
        <f t="shared" si="16"/>
        <v>0.13742714536295011</v>
      </c>
      <c r="AJ15">
        <f t="shared" si="17"/>
        <v>8.977549578145036E-2</v>
      </c>
      <c r="AM15">
        <f>AVERAGE(B15:K15)</f>
        <v>1.9187128571428573</v>
      </c>
    </row>
    <row r="16" spans="1:39" x14ac:dyDescent="0.25">
      <c r="A16">
        <v>94</v>
      </c>
      <c r="B16">
        <v>3.5020099999999998</v>
      </c>
      <c r="C16">
        <v>1.8758600000000001</v>
      </c>
      <c r="D16">
        <v>2.6575700000000002</v>
      </c>
      <c r="E16">
        <v>1.9183300000000001</v>
      </c>
      <c r="F16">
        <v>0.84441999999999995</v>
      </c>
      <c r="Q16">
        <v>94</v>
      </c>
      <c r="R16">
        <f t="shared" si="2"/>
        <v>0.23167831339727951</v>
      </c>
      <c r="S16">
        <f t="shared" si="3"/>
        <v>0.13772166693831284</v>
      </c>
      <c r="T16">
        <f t="shared" si="4"/>
        <v>0.1890639606273557</v>
      </c>
      <c r="U16">
        <f t="shared" si="5"/>
        <v>0.14301508631615362</v>
      </c>
      <c r="V16">
        <f t="shared" si="6"/>
        <v>6.275812607068669E-2</v>
      </c>
      <c r="AH16">
        <v>94</v>
      </c>
      <c r="AI16">
        <f t="shared" si="16"/>
        <v>0.15284743066995765</v>
      </c>
      <c r="AJ16">
        <f t="shared" si="17"/>
        <v>6.3181270248510848E-2</v>
      </c>
      <c r="AM16">
        <f>AVERAGE(B16:K16)</f>
        <v>2.1596379999999997</v>
      </c>
    </row>
    <row r="17" spans="1:39" x14ac:dyDescent="0.25">
      <c r="A17">
        <v>114</v>
      </c>
      <c r="B17">
        <v>3.5571100000000002</v>
      </c>
      <c r="C17">
        <v>0.89427000000000001</v>
      </c>
      <c r="D17">
        <v>3.00319</v>
      </c>
      <c r="E17">
        <v>0.69621999999999995</v>
      </c>
      <c r="Q17">
        <v>114</v>
      </c>
      <c r="R17">
        <f t="shared" si="2"/>
        <v>0.23532349861039717</v>
      </c>
      <c r="S17">
        <f t="shared" si="3"/>
        <v>6.5655408768738072E-2</v>
      </c>
      <c r="T17">
        <f t="shared" si="4"/>
        <v>0.21365194366149087</v>
      </c>
      <c r="U17">
        <f t="shared" si="5"/>
        <v>5.190450203824809E-2</v>
      </c>
      <c r="AH17">
        <v>114</v>
      </c>
      <c r="AI17">
        <f t="shared" si="16"/>
        <v>0.14163383826971854</v>
      </c>
      <c r="AJ17">
        <f t="shared" si="17"/>
        <v>9.6243502791873201E-2</v>
      </c>
      <c r="AM17">
        <f>AVERAGE(B17:K17)</f>
        <v>2.0376975000000002</v>
      </c>
    </row>
  </sheetData>
  <pageMargins left="0.7" right="0.7" top="0.75" bottom="0.75" header="0.3" footer="0.3"/>
  <ignoredErrors>
    <ignoredError sqref="AM2:AM1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36FD3-69E7-4733-AC43-F2620238996F}">
  <dimension ref="A1:AB8"/>
  <sheetViews>
    <sheetView tabSelected="1" zoomScale="85" zoomScaleNormal="85" workbookViewId="0">
      <selection activeCell="AA2" sqref="AA2"/>
    </sheetView>
  </sheetViews>
  <sheetFormatPr defaultRowHeight="15" x14ac:dyDescent="0.25"/>
  <cols>
    <col min="29" max="30" width="11" bestFit="1" customWidth="1"/>
  </cols>
  <sheetData>
    <row r="1" spans="1:28" x14ac:dyDescent="0.25">
      <c r="A1" t="s">
        <v>0</v>
      </c>
      <c r="M1" t="s">
        <v>1</v>
      </c>
      <c r="W1" t="s">
        <v>2</v>
      </c>
      <c r="X1" t="s">
        <v>0</v>
      </c>
      <c r="Y1" t="s">
        <v>3</v>
      </c>
      <c r="Z1" t="s">
        <v>4</v>
      </c>
      <c r="AB1" t="s">
        <v>5</v>
      </c>
    </row>
    <row r="2" spans="1:28" x14ac:dyDescent="0.25">
      <c r="A2">
        <v>0</v>
      </c>
      <c r="B2">
        <v>9.4585600000000003</v>
      </c>
      <c r="C2">
        <v>12.13937</v>
      </c>
      <c r="D2">
        <v>9.5556900000000002</v>
      </c>
      <c r="E2">
        <v>9.3070599999999999</v>
      </c>
      <c r="F2">
        <v>9.9104700000000001</v>
      </c>
      <c r="G2">
        <v>10.944610000000001</v>
      </c>
      <c r="H2">
        <v>8.3782200000000007</v>
      </c>
      <c r="I2">
        <v>9.9067900000000009</v>
      </c>
      <c r="J2">
        <v>7.0304000000000002</v>
      </c>
      <c r="K2">
        <v>6.0279600000000002</v>
      </c>
      <c r="M2">
        <f t="shared" ref="M2:V5" si="0">B2/B$2</f>
        <v>1</v>
      </c>
      <c r="N2">
        <f t="shared" si="0"/>
        <v>1</v>
      </c>
      <c r="O2">
        <f t="shared" si="0"/>
        <v>1</v>
      </c>
      <c r="P2">
        <f t="shared" si="0"/>
        <v>1</v>
      </c>
      <c r="Q2">
        <f t="shared" si="0"/>
        <v>1</v>
      </c>
      <c r="R2">
        <f t="shared" si="0"/>
        <v>1</v>
      </c>
      <c r="S2">
        <f t="shared" si="0"/>
        <v>1</v>
      </c>
      <c r="T2">
        <f t="shared" si="0"/>
        <v>1</v>
      </c>
      <c r="U2">
        <f t="shared" si="0"/>
        <v>1</v>
      </c>
      <c r="V2">
        <f t="shared" si="0"/>
        <v>1</v>
      </c>
      <c r="X2">
        <v>0</v>
      </c>
      <c r="Y2">
        <v>1</v>
      </c>
      <c r="Z2">
        <v>0</v>
      </c>
      <c r="AB2">
        <f>AVERAGE(B2:K2)</f>
        <v>9.2659130000000012</v>
      </c>
    </row>
    <row r="3" spans="1:28" x14ac:dyDescent="0.25">
      <c r="A3">
        <v>2</v>
      </c>
      <c r="B3">
        <v>7.5688199999999997</v>
      </c>
      <c r="C3">
        <v>9.0774799999999995</v>
      </c>
      <c r="D3">
        <v>7.5830000000000002</v>
      </c>
      <c r="E3">
        <v>7.3108300000000002</v>
      </c>
      <c r="F3">
        <v>8.0870700000000006</v>
      </c>
      <c r="G3">
        <v>6.89079</v>
      </c>
      <c r="H3">
        <v>4.98543</v>
      </c>
      <c r="I3">
        <v>4.40388</v>
      </c>
      <c r="J3">
        <v>5.4523999999999999</v>
      </c>
      <c r="K3">
        <v>5.44367</v>
      </c>
      <c r="M3">
        <f t="shared" si="0"/>
        <v>0.80020848839569658</v>
      </c>
      <c r="N3">
        <f t="shared" si="0"/>
        <v>0.7477719189710833</v>
      </c>
      <c r="O3">
        <f t="shared" si="0"/>
        <v>0.79355860225687525</v>
      </c>
      <c r="P3">
        <f t="shared" si="0"/>
        <v>0.7855144374270715</v>
      </c>
      <c r="Q3">
        <f t="shared" si="0"/>
        <v>0.81601276226051844</v>
      </c>
      <c r="R3">
        <f t="shared" si="0"/>
        <v>0.62960580596293514</v>
      </c>
      <c r="S3">
        <f t="shared" si="0"/>
        <v>0.59504644184564259</v>
      </c>
      <c r="T3">
        <f t="shared" si="0"/>
        <v>0.44453147790555769</v>
      </c>
      <c r="U3">
        <f t="shared" si="0"/>
        <v>0.77554619936276736</v>
      </c>
      <c r="V3">
        <f t="shared" si="0"/>
        <v>0.9030700270074784</v>
      </c>
      <c r="X3">
        <v>2</v>
      </c>
      <c r="Y3">
        <f t="shared" ref="Y3:Y8" si="1">AVERAGE(M3:V3)</f>
        <v>0.7290866161395626</v>
      </c>
      <c r="Z3">
        <f t="shared" ref="Z3:Z8" si="2">_xlfn.STDEV.S(M3:V3)</f>
        <v>0.13398503187037805</v>
      </c>
      <c r="AB3">
        <f t="shared" ref="AB3:AB8" si="3">AVERAGE(B3:K3)</f>
        <v>6.6803369999999997</v>
      </c>
    </row>
    <row r="4" spans="1:28" x14ac:dyDescent="0.25">
      <c r="A4">
        <v>4</v>
      </c>
      <c r="B4">
        <v>6.6626399999999997</v>
      </c>
      <c r="C4">
        <v>6.5516500000000004</v>
      </c>
      <c r="D4">
        <v>6.4337099999999996</v>
      </c>
      <c r="E4">
        <v>4.3620200000000002</v>
      </c>
      <c r="F4">
        <v>6.4004700000000003</v>
      </c>
      <c r="G4">
        <v>1.3734999999999999</v>
      </c>
      <c r="H4">
        <v>1.16997</v>
      </c>
      <c r="I4">
        <v>1.13968</v>
      </c>
      <c r="J4">
        <v>3.2757000000000001</v>
      </c>
      <c r="K4">
        <v>2.5461399999999998</v>
      </c>
      <c r="M4">
        <f t="shared" si="0"/>
        <v>0.70440320725353534</v>
      </c>
      <c r="N4">
        <f t="shared" si="0"/>
        <v>0.53970263695727216</v>
      </c>
      <c r="O4">
        <f t="shared" si="0"/>
        <v>0.67328575958408021</v>
      </c>
      <c r="P4">
        <f t="shared" si="0"/>
        <v>0.46867861601837746</v>
      </c>
      <c r="Q4">
        <f t="shared" si="0"/>
        <v>0.64582910800395943</v>
      </c>
      <c r="R4">
        <f t="shared" si="0"/>
        <v>0.1254955635696475</v>
      </c>
      <c r="S4">
        <f t="shared" si="0"/>
        <v>0.13964422037139151</v>
      </c>
      <c r="T4">
        <f t="shared" si="0"/>
        <v>0.11504029054819977</v>
      </c>
      <c r="U4">
        <f t="shared" si="0"/>
        <v>0.46593365953573052</v>
      </c>
      <c r="V4">
        <f t="shared" si="0"/>
        <v>0.42238833701617129</v>
      </c>
      <c r="X4">
        <v>4</v>
      </c>
      <c r="Y4">
        <f t="shared" si="1"/>
        <v>0.4300401398858365</v>
      </c>
      <c r="Z4">
        <f t="shared" si="2"/>
        <v>0.2290502582059864</v>
      </c>
      <c r="AB4">
        <f t="shared" si="3"/>
        <v>3.9915480000000003</v>
      </c>
    </row>
    <row r="5" spans="1:28" x14ac:dyDescent="0.25">
      <c r="A5">
        <v>6</v>
      </c>
      <c r="B5">
        <v>5.7516999999999996</v>
      </c>
      <c r="C5">
        <v>5.4297599999999999</v>
      </c>
      <c r="D5">
        <v>5.0278499999999999</v>
      </c>
      <c r="E5">
        <v>4.9029999999999996</v>
      </c>
      <c r="F5">
        <v>4.1922899999999998</v>
      </c>
      <c r="G5">
        <v>0.36820999999999998</v>
      </c>
      <c r="H5">
        <v>0.44019999999999998</v>
      </c>
      <c r="I5">
        <v>0.47269</v>
      </c>
      <c r="J5">
        <v>2.0836999999999999</v>
      </c>
      <c r="K5">
        <v>1.16012</v>
      </c>
      <c r="M5">
        <f t="shared" si="0"/>
        <v>0.60809467825969277</v>
      </c>
      <c r="N5">
        <f t="shared" si="0"/>
        <v>0.44728515565470039</v>
      </c>
      <c r="O5">
        <f t="shared" si="0"/>
        <v>0.52616294584692469</v>
      </c>
      <c r="P5">
        <f t="shared" si="0"/>
        <v>0.5268043829093183</v>
      </c>
      <c r="Q5">
        <f t="shared" si="0"/>
        <v>0.42301626461711705</v>
      </c>
      <c r="R5">
        <f t="shared" si="0"/>
        <v>3.3643044384404741E-2</v>
      </c>
      <c r="S5">
        <f t="shared" si="0"/>
        <v>5.2540993194258437E-2</v>
      </c>
      <c r="T5">
        <f t="shared" si="0"/>
        <v>4.7713739768381079E-2</v>
      </c>
      <c r="U5">
        <f t="shared" si="0"/>
        <v>0.2963842740100136</v>
      </c>
      <c r="V5">
        <f t="shared" si="0"/>
        <v>0.19245648610806973</v>
      </c>
      <c r="X5">
        <v>6</v>
      </c>
      <c r="Y5">
        <f t="shared" si="1"/>
        <v>0.31541019647528812</v>
      </c>
      <c r="Z5">
        <f t="shared" si="2"/>
        <v>0.22095058262121617</v>
      </c>
      <c r="AB5">
        <f t="shared" si="3"/>
        <v>2.982952</v>
      </c>
    </row>
    <row r="6" spans="1:28" x14ac:dyDescent="0.25">
      <c r="A6">
        <v>19</v>
      </c>
      <c r="B6">
        <v>1.1098399999999999</v>
      </c>
      <c r="C6">
        <v>0.88497000000000003</v>
      </c>
      <c r="D6">
        <v>0.95457000000000003</v>
      </c>
      <c r="E6">
        <v>0.62817000000000001</v>
      </c>
      <c r="F6">
        <v>1.0235000000000001</v>
      </c>
      <c r="J6">
        <v>0.35337000000000002</v>
      </c>
      <c r="K6">
        <v>0.14359</v>
      </c>
      <c r="M6">
        <f t="shared" ref="M6:Q8" si="4">B6/B$2</f>
        <v>0.11733709993910277</v>
      </c>
      <c r="N6">
        <f t="shared" si="4"/>
        <v>7.2900817752486344E-2</v>
      </c>
      <c r="O6">
        <f t="shared" si="4"/>
        <v>9.9895454959296498E-2</v>
      </c>
      <c r="P6">
        <f t="shared" si="4"/>
        <v>6.7493923967396799E-2</v>
      </c>
      <c r="Q6">
        <f t="shared" si="4"/>
        <v>0.1032746176518369</v>
      </c>
      <c r="U6">
        <f>J6/J$2</f>
        <v>5.026314292216659E-2</v>
      </c>
      <c r="V6">
        <f>K6/K$2</f>
        <v>2.3820662379975977E-2</v>
      </c>
      <c r="X6">
        <v>19</v>
      </c>
      <c r="Y6">
        <f t="shared" si="1"/>
        <v>7.642653136746598E-2</v>
      </c>
      <c r="Z6">
        <f t="shared" si="2"/>
        <v>3.2887199158319981E-2</v>
      </c>
      <c r="AB6">
        <f t="shared" si="3"/>
        <v>0.7282871428571428</v>
      </c>
    </row>
    <row r="7" spans="1:28" x14ac:dyDescent="0.25">
      <c r="A7">
        <v>21</v>
      </c>
      <c r="B7">
        <v>0.93095000000000006</v>
      </c>
      <c r="C7">
        <v>0.95904</v>
      </c>
      <c r="D7">
        <v>0.69962999999999997</v>
      </c>
      <c r="E7">
        <v>0.57777999999999996</v>
      </c>
      <c r="F7">
        <v>0.67835999999999996</v>
      </c>
      <c r="M7">
        <f t="shared" si="4"/>
        <v>9.842407300899926E-2</v>
      </c>
      <c r="N7">
        <f t="shared" si="4"/>
        <v>7.9002452351316421E-2</v>
      </c>
      <c r="O7">
        <f t="shared" si="4"/>
        <v>7.3216062890277933E-2</v>
      </c>
      <c r="P7">
        <f t="shared" si="4"/>
        <v>6.2079754508942667E-2</v>
      </c>
      <c r="Q7">
        <f t="shared" si="4"/>
        <v>6.8448822306106563E-2</v>
      </c>
      <c r="X7">
        <v>21</v>
      </c>
      <c r="Y7">
        <f t="shared" si="1"/>
        <v>7.6234233013128566E-2</v>
      </c>
      <c r="Z7">
        <f t="shared" si="2"/>
        <v>1.3875547465231836E-2</v>
      </c>
      <c r="AB7">
        <f t="shared" si="3"/>
        <v>0.76915199999999995</v>
      </c>
    </row>
    <row r="8" spans="1:28" x14ac:dyDescent="0.25">
      <c r="A8">
        <v>23</v>
      </c>
      <c r="B8">
        <v>0.91991999999999996</v>
      </c>
      <c r="C8">
        <v>0.89307000000000003</v>
      </c>
      <c r="D8">
        <v>0.77958000000000005</v>
      </c>
      <c r="E8">
        <v>0.56742999999999999</v>
      </c>
      <c r="F8">
        <v>0.82581000000000004</v>
      </c>
      <c r="M8">
        <f t="shared" si="4"/>
        <v>9.7257933554367682E-2</v>
      </c>
      <c r="N8">
        <f t="shared" si="4"/>
        <v>7.3568068194642719E-2</v>
      </c>
      <c r="O8">
        <f t="shared" si="4"/>
        <v>8.1582805637269523E-2</v>
      </c>
      <c r="P8">
        <f t="shared" si="4"/>
        <v>6.0967695491379661E-2</v>
      </c>
      <c r="Q8">
        <f t="shared" si="4"/>
        <v>8.3327026871581264E-2</v>
      </c>
      <c r="X8">
        <v>23</v>
      </c>
      <c r="Y8">
        <f t="shared" si="1"/>
        <v>7.934070594984817E-2</v>
      </c>
      <c r="Z8">
        <f t="shared" si="2"/>
        <v>1.3349491287043037E-2</v>
      </c>
      <c r="AB8">
        <f t="shared" si="3"/>
        <v>0.79716200000000004</v>
      </c>
    </row>
  </sheetData>
  <pageMargins left="0.7" right="0.7" top="0.75" bottom="0.75" header="0.3" footer="0.3"/>
  <ignoredErrors>
    <ignoredError sqref="AB2:AB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Al2O3_50</vt:lpstr>
      <vt:lpstr>Al2O3_15</vt:lpstr>
      <vt:lpstr>Reference</vt:lpstr>
    </vt:vector>
  </TitlesOfParts>
  <Company>Department Of Physics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Heon Jin</dc:creator>
  <cp:lastModifiedBy>Heon Jin</cp:lastModifiedBy>
  <dcterms:created xsi:type="dcterms:W3CDTF">2022-07-17T16:45:15Z</dcterms:created>
  <dcterms:modified xsi:type="dcterms:W3CDTF">2022-07-19T16:23:49Z</dcterms:modified>
</cp:coreProperties>
</file>